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05" windowWidth="4455" windowHeight="4635" activeTab="1"/>
  </bookViews>
  <sheets>
    <sheet name="2008" sheetId="1" r:id="rId1"/>
    <sheet name="2009" sheetId="2" r:id="rId2"/>
    <sheet name="2010" sheetId="3" r:id="rId3"/>
    <sheet name="2011" sheetId="4" r:id="rId4"/>
    <sheet name="2012" sheetId="5" r:id="rId5"/>
    <sheet name="2013" sheetId="6" r:id="rId6"/>
    <sheet name="2014" sheetId="7" r:id="rId7"/>
    <sheet name="2015" sheetId="8" r:id="rId8"/>
    <sheet name="2016" sheetId="9" r:id="rId9"/>
    <sheet name="MONTOS NO UTILIZADOS" sheetId="12" r:id="rId10"/>
    <sheet name="RESUMEN" sheetId="13" r:id="rId11"/>
  </sheets>
  <calcPr calcId="162913"/>
</workbook>
</file>

<file path=xl/calcChain.xml><?xml version="1.0" encoding="utf-8"?>
<calcChain xmlns="http://schemas.openxmlformats.org/spreadsheetml/2006/main">
  <c r="K7" i="12" l="1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6" i="12"/>
  <c r="B26" i="13" l="1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B26" i="9"/>
  <c r="B26" i="8"/>
  <c r="B26" i="7"/>
  <c r="B26" i="6"/>
  <c r="B26" i="5"/>
  <c r="B26" i="4"/>
  <c r="B26" i="3"/>
  <c r="V8" i="13" l="1"/>
  <c r="V9" i="13"/>
  <c r="V10" i="13"/>
  <c r="V11" i="13"/>
  <c r="V12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V25" i="13" s="1"/>
  <c r="T26" i="13"/>
  <c r="V26" i="13" s="1"/>
  <c r="T7" i="13"/>
  <c r="F24" i="2" l="1"/>
  <c r="F24" i="1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5" i="2"/>
  <c r="F26" i="2"/>
  <c r="F7" i="2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5" i="1"/>
  <c r="F7" i="1"/>
  <c r="D26" i="9" l="1"/>
  <c r="D26" i="8"/>
  <c r="D26" i="7"/>
  <c r="D26" i="6"/>
  <c r="D26" i="5"/>
  <c r="D26" i="4"/>
  <c r="D26" i="3"/>
  <c r="D26" i="1" l="1"/>
  <c r="F26" i="1" s="1"/>
</calcChain>
</file>

<file path=xl/sharedStrings.xml><?xml version="1.0" encoding="utf-8"?>
<sst xmlns="http://schemas.openxmlformats.org/spreadsheetml/2006/main" count="618" uniqueCount="90">
  <si>
    <t>fecha rendicion</t>
  </si>
  <si>
    <t xml:space="preserve">primero basico </t>
  </si>
  <si>
    <t>segundo basico</t>
  </si>
  <si>
    <t>tercero basico</t>
  </si>
  <si>
    <t>cuato basico</t>
  </si>
  <si>
    <t>quinto basico</t>
  </si>
  <si>
    <t>sexto basico</t>
  </si>
  <si>
    <t>septimo basico</t>
  </si>
  <si>
    <t>octavo basico</t>
  </si>
  <si>
    <t xml:space="preserve">primero medio </t>
  </si>
  <si>
    <t>segundo medio</t>
  </si>
  <si>
    <t>tercero medio</t>
  </si>
  <si>
    <t xml:space="preserve">cuarto medio </t>
  </si>
  <si>
    <t>quintomedio</t>
  </si>
  <si>
    <t>prekinder</t>
  </si>
  <si>
    <t>kinder</t>
  </si>
  <si>
    <t xml:space="preserve">fecha recepcion </t>
  </si>
  <si>
    <t xml:space="preserve">cta cte donde se mantiene el fondo </t>
  </si>
  <si>
    <t xml:space="preserve">direccion  nombre directora </t>
  </si>
  <si>
    <t>DEPARTAMENTO DE EDUCACIÓN</t>
  </si>
  <si>
    <t xml:space="preserve">  MUNICIPALIDAD DE RECOLETA</t>
  </si>
  <si>
    <t>NOMBRE ALCALDE:</t>
  </si>
  <si>
    <t>NOMBRE DIRECTOR DAEM:</t>
  </si>
  <si>
    <t>RBD Y NOMBRE ESTABLECIMIENTO</t>
  </si>
  <si>
    <t>MONTO RECIBIDO SEP</t>
  </si>
  <si>
    <t>MONTO RENDIDO SEP</t>
  </si>
  <si>
    <t>MONTO NO USADO</t>
  </si>
  <si>
    <t>NUMERO DE ESTUDIANTES PRIORITARIOS BENEFICIARIOS</t>
  </si>
  <si>
    <t>NUMERO DE ESTUDIANTES PREFERENCIALES BENEFICIARIOS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</si>
  <si>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</si>
  <si>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</si>
  <si>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</si>
  <si>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</si>
  <si>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</si>
  <si>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</si>
  <si>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</si>
  <si>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</si>
  <si>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</si>
  <si>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MONTO A RENDIR EN RECTIFICACIÓN</t>
  </si>
  <si>
    <t>MONTO TOTAL GASTADO</t>
  </si>
  <si>
    <t>RICARDO GUARDIA PESCE</t>
  </si>
  <si>
    <t>DANIEL JADUE JADUE</t>
  </si>
  <si>
    <t>ADRIÁN MEDINA GÓMEZ</t>
  </si>
  <si>
    <t>ADRIÁN MEDINA GOMEZ</t>
  </si>
  <si>
    <t>TOTAL</t>
  </si>
  <si>
    <t xml:space="preserve">              AÑO 2008</t>
  </si>
  <si>
    <t xml:space="preserve">              AÑO 2009</t>
  </si>
  <si>
    <t xml:space="preserve">              AÑO 2010</t>
  </si>
  <si>
    <t xml:space="preserve">              AÑO 2011</t>
  </si>
  <si>
    <t xml:space="preserve">              AÑO 2012</t>
  </si>
  <si>
    <t xml:space="preserve">              AÑO 2013</t>
  </si>
  <si>
    <t xml:space="preserve">              AÑO 2014</t>
  </si>
  <si>
    <t xml:space="preserve">              AÑO 2015</t>
  </si>
  <si>
    <t xml:space="preserve">              AÑO 2016</t>
  </si>
  <si>
    <t>SALDO</t>
  </si>
  <si>
    <t>TOTAL GENERAL RECIBIDO</t>
  </si>
  <si>
    <t>TOTAL GENERAL GASTADO</t>
  </si>
  <si>
    <t>8494 Valentín Letelier</t>
  </si>
  <si>
    <t>8510 P. Jaraquemada</t>
  </si>
  <si>
    <t>8546 Rep.del Paraguay</t>
  </si>
  <si>
    <t>8565 Verdaguer</t>
  </si>
  <si>
    <t>10252 Arturo Pérez Canto</t>
  </si>
  <si>
    <t>10254 José Miguel Carrera</t>
  </si>
  <si>
    <t>10255 Juanita Fernández</t>
  </si>
  <si>
    <t>10257 Capitán Rebolledo</t>
  </si>
  <si>
    <t>10262 Escuela España</t>
  </si>
  <si>
    <t>10267 Esc. Marcela Paz</t>
  </si>
  <si>
    <t>10268 Esc. Puerto Rico</t>
  </si>
  <si>
    <t>10270 Escritores de Chile</t>
  </si>
  <si>
    <t>10291 Víctor Cuccuini</t>
  </si>
  <si>
    <t>10300 Esc. Marta Colvin</t>
  </si>
  <si>
    <t>10302 Anne E. Roosevelt</t>
  </si>
  <si>
    <t>10306 Hna.  María Goretti</t>
  </si>
  <si>
    <t>10307 R.V. Valdivieso</t>
  </si>
  <si>
    <t>20440 Esc.Dr. Verdaguer</t>
  </si>
  <si>
    <t>Administración Central</t>
  </si>
  <si>
    <t>Totales</t>
  </si>
  <si>
    <t>GONZALO CORNEJO CHÁVEZ</t>
  </si>
  <si>
    <t>LILÍ ORELL PADILLA</t>
  </si>
  <si>
    <t>SOL LETELIER GONZÁLEZ</t>
  </si>
  <si>
    <t xml:space="preserve">                     R E S U M E N</t>
  </si>
  <si>
    <t>RESUMEN DE INGRESOS Y GASTOS DE LEY SEP AÑOS 2008 AL 2016</t>
  </si>
  <si>
    <t xml:space="preserve">                                  </t>
  </si>
  <si>
    <t xml:space="preserve">   MONTOS NO UTILIZADOS LEY SEP</t>
  </si>
  <si>
    <t>NOTA:</t>
  </si>
  <si>
    <t>Los recursos se reciben el día 25 de cada mes.</t>
  </si>
  <si>
    <t>Los fondos se manejaban en la cta.cte. N° 10560882 Fondos en Administración Banco BCI</t>
  </si>
  <si>
    <t>Los fondos se manejaban en la cta.cte. N° 35413701 Fondos Ley SEP Banco BCI</t>
  </si>
  <si>
    <t>05.05.2017</t>
  </si>
  <si>
    <t>Rendidos en el plazo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</si>
</sst>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double">
        <color theme="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 wrapText="1"/>
    </xf>
    <xf numFmtId="0" fontId="2" fillId="0" borderId="1" xfId="0" applyFont="1" applyFill="1" applyBorder="1"/>
    <xf numFmtId="0" fontId="2" fillId="0" borderId="1" xfId="0" applyFont="1" applyBorder="1"/>
    <xf numFmtId="3" fontId="2" fillId="0" borderId="1" xfId="0" applyNumberFormat="1" applyFont="1" applyFill="1" applyBorder="1"/>
    <xf numFmtId="3" fontId="3" fillId="0" borderId="1" xfId="0" applyNumberFormat="1" applyFont="1" applyBorder="1"/>
    <xf numFmtId="0" fontId="3" fillId="0" borderId="0" xfId="0" applyFont="1"/>
    <xf numFmtId="3" fontId="2" fillId="3" borderId="1" xfId="0" applyNumberFormat="1" applyFont="1" applyFill="1" applyBorder="1"/>
    <xf numFmtId="3" fontId="2" fillId="2" borderId="1" xfId="0" applyNumberFormat="1" applyFont="1" applyFill="1" applyBorder="1"/>
    <xf numFmtId="3" fontId="3" fillId="0" borderId="1" xfId="0" applyNumberFormat="1" applyFont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 wrapText="1"/>
    </xf>
    <xf numFmtId="3" fontId="2" fillId="3" borderId="3" xfId="0" applyNumberFormat="1" applyFont="1" applyFill="1" applyBorder="1"/>
    <xf numFmtId="3" fontId="2" fillId="2" borderId="3" xfId="0" applyNumberFormat="1" applyFont="1" applyFill="1" applyBorder="1"/>
    <xf numFmtId="3" fontId="3" fillId="0" borderId="4" xfId="0" applyNumberFormat="1" applyFont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5" fillId="0" borderId="1" xfId="0" applyNumberFormat="1" applyFont="1" applyBorder="1"/>
    <xf numFmtId="0" fontId="4" fillId="0" borderId="1" xfId="0" applyFont="1" applyBorder="1" applyAlignment="1">
      <alignment horizontal="right" wrapText="1"/>
    </xf>
    <xf numFmtId="3" fontId="5" fillId="2" borderId="1" xfId="0" applyNumberFormat="1" applyFont="1" applyFill="1" applyBorder="1"/>
    <xf numFmtId="3" fontId="5" fillId="2" borderId="1" xfId="0" applyNumberFormat="1" applyFont="1" applyFill="1" applyBorder="1" applyAlignment="1">
      <alignment wrapText="1"/>
    </xf>
    <xf numFmtId="3" fontId="0" fillId="0" borderId="0" xfId="0" applyNumberFormat="1" applyBorder="1"/>
    <xf numFmtId="3" fontId="5" fillId="3" borderId="1" xfId="0" applyNumberFormat="1" applyFont="1" applyFill="1" applyBorder="1"/>
    <xf numFmtId="3" fontId="5" fillId="3" borderId="2" xfId="0" applyNumberFormat="1" applyFont="1" applyFill="1" applyBorder="1"/>
    <xf numFmtId="3" fontId="4" fillId="0" borderId="1" xfId="0" applyNumberFormat="1" applyFont="1" applyBorder="1"/>
    <xf numFmtId="3" fontId="4" fillId="3" borderId="1" xfId="0" applyNumberFormat="1" applyFont="1" applyFill="1" applyBorder="1"/>
    <xf numFmtId="3" fontId="4" fillId="3" borderId="2" xfId="0" applyNumberFormat="1" applyFont="1" applyFill="1" applyBorder="1"/>
    <xf numFmtId="0" fontId="4" fillId="0" borderId="1" xfId="0" applyFont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3" fontId="3" fillId="3" borderId="1" xfId="0" applyNumberFormat="1" applyFont="1" applyFill="1" applyBorder="1"/>
    <xf numFmtId="0" fontId="3" fillId="0" borderId="1" xfId="0" applyFont="1" applyBorder="1" applyAlignment="1">
      <alignment horizontal="left"/>
    </xf>
    <xf numFmtId="3" fontId="5" fillId="0" borderId="0" xfId="0" applyNumberFormat="1" applyFont="1" applyBorder="1"/>
    <xf numFmtId="3" fontId="5" fillId="0" borderId="0" xfId="0" applyNumberFormat="1" applyFont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0" borderId="9" xfId="0" applyFont="1" applyBorder="1"/>
    <xf numFmtId="0" fontId="1" fillId="0" borderId="7" xfId="0" applyFont="1" applyFill="1" applyBorder="1"/>
    <xf numFmtId="3" fontId="2" fillId="6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7" fillId="0" borderId="7" xfId="0" applyFont="1" applyBorder="1"/>
    <xf numFmtId="0" fontId="6" fillId="0" borderId="0" xfId="0" applyFont="1"/>
    <xf numFmtId="0" fontId="2" fillId="4" borderId="5" xfId="0" applyFont="1" applyFill="1" applyBorder="1" applyAlignment="1">
      <alignment horizontal="left"/>
    </xf>
    <xf numFmtId="3" fontId="2" fillId="6" borderId="5" xfId="0" applyNumberFormat="1" applyFont="1" applyFill="1" applyBorder="1" applyAlignment="1">
      <alignment horizontal="right" wrapText="1"/>
    </xf>
    <xf numFmtId="0" fontId="6" fillId="4" borderId="10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3" fontId="2" fillId="6" borderId="13" xfId="0" applyNumberFormat="1" applyFont="1" applyFill="1" applyBorder="1" applyAlignment="1">
      <alignment horizontal="right" wrapText="1"/>
    </xf>
    <xf numFmtId="0" fontId="3" fillId="4" borderId="10" xfId="0" applyFont="1" applyFill="1" applyBorder="1"/>
    <xf numFmtId="3" fontId="3" fillId="6" borderId="11" xfId="0" applyNumberFormat="1" applyFont="1" applyFill="1" applyBorder="1" applyAlignment="1">
      <alignment horizontal="right" wrapText="1"/>
    </xf>
    <xf numFmtId="0" fontId="6" fillId="7" borderId="12" xfId="0" applyFont="1" applyFill="1" applyBorder="1" applyAlignment="1">
      <alignment horizontal="center"/>
    </xf>
    <xf numFmtId="3" fontId="2" fillId="7" borderId="5" xfId="0" applyNumberFormat="1" applyFont="1" applyFill="1" applyBorder="1"/>
    <xf numFmtId="3" fontId="2" fillId="7" borderId="1" xfId="0" applyNumberFormat="1" applyFont="1" applyFill="1" applyBorder="1"/>
    <xf numFmtId="3" fontId="2" fillId="7" borderId="13" xfId="0" applyNumberFormat="1" applyFont="1" applyFill="1" applyBorder="1"/>
    <xf numFmtId="3" fontId="2" fillId="7" borderId="12" xfId="0" applyNumberFormat="1" applyFont="1" applyFill="1" applyBorder="1"/>
    <xf numFmtId="14" fontId="2" fillId="0" borderId="1" xfId="0" applyNumberFormat="1" applyFont="1" applyBorder="1"/>
    <xf numFmtId="17" fontId="2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Q24" sqref="Q24"/>
    </sheetView>
  </sheetViews>
  <sheetFormatPr baseColWidth="10" defaultRowHeight="15" x14ac:dyDescent="0.25"/>
  <cols>
    <col min="1" max="1" width="20.5703125" customWidth="1"/>
    <col min="2" max="2" width="9.7109375" customWidth="1"/>
    <col min="3" max="3" width="10.7109375" customWidth="1"/>
    <col min="4" max="4" width="12" customWidth="1"/>
    <col min="5" max="5" width="11.28515625" customWidth="1"/>
    <col min="6" max="6" width="9.85546875" customWidth="1"/>
    <col min="7" max="7" width="12" customWidth="1"/>
    <col min="8" max="8" width="13.28515625" customWidth="1"/>
    <col min="9" max="9" width="5.42578125" customWidth="1"/>
    <col min="10" max="10" width="12.85546875" customWidth="1"/>
    <col min="11" max="12" width="10" customWidth="1"/>
    <col min="13" max="13" width="10.42578125" customWidth="1"/>
  </cols>
  <sheetData>
    <row r="1" spans="1:15" x14ac:dyDescent="0.25">
      <c r="A1" s="11" t="s">
        <v>20</v>
      </c>
      <c r="B1" s="1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x14ac:dyDescent="0.25">
      <c r="A2" s="11" t="s">
        <v>19</v>
      </c>
      <c r="B2" s="11"/>
      <c r="C2" s="11" t="s">
        <v>29</v>
      </c>
      <c r="D2" s="11"/>
      <c r="E2" s="1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11" t="s">
        <v>21</v>
      </c>
      <c r="B4" s="11" t="s">
        <v>77</v>
      </c>
      <c r="C4" s="11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5">
      <c r="A5" s="11" t="s">
        <v>22</v>
      </c>
      <c r="B5" s="11" t="s">
        <v>78</v>
      </c>
      <c r="C5" s="11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48.75" x14ac:dyDescent="0.25">
      <c r="A6" s="38" t="s">
        <v>23</v>
      </c>
      <c r="B6" s="38" t="s">
        <v>24</v>
      </c>
      <c r="C6" s="38" t="s">
        <v>25</v>
      </c>
      <c r="D6" s="38" t="s">
        <v>38</v>
      </c>
      <c r="E6" s="38" t="s">
        <v>39</v>
      </c>
      <c r="F6" s="38" t="s">
        <v>26</v>
      </c>
      <c r="G6" s="38" t="s">
        <v>27</v>
      </c>
      <c r="H6" s="38" t="s">
        <v>28</v>
      </c>
      <c r="I6" s="11"/>
      <c r="J6" s="38" t="s">
        <v>18</v>
      </c>
      <c r="K6" s="38" t="s">
        <v>16</v>
      </c>
      <c r="L6" s="38" t="s">
        <v>0</v>
      </c>
      <c r="M6" s="38" t="s">
        <v>17</v>
      </c>
      <c r="N6" s="38"/>
      <c r="O6" s="38"/>
    </row>
    <row r="7" spans="1:15" ht="14.25" customHeight="1" x14ac:dyDescent="0.25">
      <c r="A7" s="4" t="s">
        <v>57</v>
      </c>
      <c r="B7" s="5">
        <v>0</v>
      </c>
      <c r="C7" s="5">
        <v>0</v>
      </c>
      <c r="D7" s="5">
        <v>0</v>
      </c>
      <c r="E7" s="5">
        <v>0</v>
      </c>
      <c r="F7" s="16">
        <f t="shared" ref="F7:F26" si="0">B7-E7</f>
        <v>0</v>
      </c>
      <c r="G7" s="2"/>
      <c r="H7" s="2"/>
      <c r="I7" s="3"/>
      <c r="J7" s="7" t="s">
        <v>14</v>
      </c>
      <c r="K7" s="8"/>
      <c r="L7" s="8"/>
      <c r="M7" s="8"/>
      <c r="N7" s="8"/>
      <c r="O7" s="8"/>
    </row>
    <row r="8" spans="1:15" x14ac:dyDescent="0.25">
      <c r="A8" s="4" t="s">
        <v>58</v>
      </c>
      <c r="B8" s="5">
        <v>0</v>
      </c>
      <c r="C8" s="5">
        <v>0</v>
      </c>
      <c r="D8" s="5">
        <v>0</v>
      </c>
      <c r="E8" s="5">
        <v>0</v>
      </c>
      <c r="F8" s="16">
        <f t="shared" si="0"/>
        <v>0</v>
      </c>
      <c r="G8" s="8"/>
      <c r="H8" s="8"/>
      <c r="I8" s="3"/>
      <c r="J8" s="7" t="s">
        <v>15</v>
      </c>
      <c r="K8" s="8"/>
      <c r="L8" s="8"/>
      <c r="M8" s="8"/>
      <c r="N8" s="8"/>
      <c r="O8" s="8"/>
    </row>
    <row r="9" spans="1:15" x14ac:dyDescent="0.25">
      <c r="A9" s="4" t="s">
        <v>59</v>
      </c>
      <c r="B9" s="5">
        <v>26881183</v>
      </c>
      <c r="C9" s="5">
        <v>1041702</v>
      </c>
      <c r="D9" s="5">
        <v>0</v>
      </c>
      <c r="E9" s="5">
        <v>1041702</v>
      </c>
      <c r="F9" s="16">
        <f t="shared" si="0"/>
        <v>25839481</v>
      </c>
      <c r="G9" s="8"/>
      <c r="H9" s="8"/>
      <c r="I9" s="3"/>
      <c r="J9" s="8" t="s">
        <v>1</v>
      </c>
      <c r="K9" s="8"/>
      <c r="L9" s="8"/>
      <c r="M9" s="8"/>
      <c r="N9" s="8"/>
      <c r="O9" s="8"/>
    </row>
    <row r="10" spans="1:15" x14ac:dyDescent="0.25">
      <c r="A10" s="4" t="s">
        <v>60</v>
      </c>
      <c r="B10" s="5">
        <v>5037184</v>
      </c>
      <c r="C10" s="5">
        <v>0</v>
      </c>
      <c r="D10" s="5">
        <v>0</v>
      </c>
      <c r="E10" s="5">
        <v>0</v>
      </c>
      <c r="F10" s="16">
        <f t="shared" si="0"/>
        <v>5037184</v>
      </c>
      <c r="G10" s="8"/>
      <c r="H10" s="8"/>
      <c r="I10" s="3"/>
      <c r="J10" s="8" t="s">
        <v>2</v>
      </c>
      <c r="K10" s="8"/>
      <c r="L10" s="8"/>
      <c r="M10" s="8"/>
      <c r="N10" s="8"/>
      <c r="O10" s="8"/>
    </row>
    <row r="11" spans="1:15" x14ac:dyDescent="0.25">
      <c r="A11" s="4" t="s">
        <v>61</v>
      </c>
      <c r="B11" s="5">
        <v>7484679</v>
      </c>
      <c r="C11" s="5">
        <v>0</v>
      </c>
      <c r="D11" s="5">
        <v>1434444</v>
      </c>
      <c r="E11" s="5">
        <v>1434444</v>
      </c>
      <c r="F11" s="16">
        <f t="shared" si="0"/>
        <v>6050235</v>
      </c>
      <c r="G11" s="8"/>
      <c r="H11" s="8"/>
      <c r="I11" s="3"/>
      <c r="J11" s="8" t="s">
        <v>3</v>
      </c>
      <c r="K11" s="8"/>
      <c r="L11" s="8"/>
      <c r="M11" s="8"/>
      <c r="N11" s="8"/>
      <c r="O11" s="8"/>
    </row>
    <row r="12" spans="1:15" x14ac:dyDescent="0.25">
      <c r="A12" s="4" t="s">
        <v>62</v>
      </c>
      <c r="B12" s="5">
        <v>0</v>
      </c>
      <c r="C12" s="5">
        <v>0</v>
      </c>
      <c r="D12" s="5">
        <v>0</v>
      </c>
      <c r="E12" s="5">
        <v>0</v>
      </c>
      <c r="F12" s="16">
        <f t="shared" si="0"/>
        <v>0</v>
      </c>
      <c r="G12" s="8"/>
      <c r="H12" s="8"/>
      <c r="I12" s="3"/>
      <c r="J12" s="8" t="s">
        <v>4</v>
      </c>
      <c r="K12" s="8"/>
      <c r="L12" s="8"/>
      <c r="M12" s="8"/>
      <c r="N12" s="8"/>
      <c r="O12" s="8"/>
    </row>
    <row r="13" spans="1:15" x14ac:dyDescent="0.25">
      <c r="A13" s="4" t="s">
        <v>63</v>
      </c>
      <c r="B13" s="5">
        <v>0</v>
      </c>
      <c r="C13" s="5">
        <v>0</v>
      </c>
      <c r="D13" s="5">
        <v>0</v>
      </c>
      <c r="E13" s="5">
        <v>0</v>
      </c>
      <c r="F13" s="16">
        <f t="shared" si="0"/>
        <v>0</v>
      </c>
      <c r="G13" s="8"/>
      <c r="H13" s="8"/>
      <c r="I13" s="3"/>
      <c r="J13" s="8" t="s">
        <v>5</v>
      </c>
      <c r="K13" s="8"/>
      <c r="L13" s="8"/>
      <c r="M13" s="8"/>
      <c r="N13" s="8"/>
      <c r="O13" s="8"/>
    </row>
    <row r="14" spans="1:15" x14ac:dyDescent="0.25">
      <c r="A14" s="4" t="s">
        <v>64</v>
      </c>
      <c r="B14" s="5">
        <v>11778027</v>
      </c>
      <c r="C14" s="5">
        <v>223625</v>
      </c>
      <c r="D14" s="5">
        <v>534220</v>
      </c>
      <c r="E14" s="5">
        <v>757845</v>
      </c>
      <c r="F14" s="16">
        <f t="shared" si="0"/>
        <v>11020182</v>
      </c>
      <c r="G14" s="8"/>
      <c r="H14" s="8"/>
      <c r="I14" s="3"/>
      <c r="J14" s="8" t="s">
        <v>6</v>
      </c>
      <c r="K14" s="8"/>
      <c r="L14" s="8"/>
      <c r="M14" s="8"/>
      <c r="N14" s="8"/>
      <c r="O14" s="8"/>
    </row>
    <row r="15" spans="1:15" x14ac:dyDescent="0.25">
      <c r="A15" s="4" t="s">
        <v>65</v>
      </c>
      <c r="B15" s="5">
        <v>9058360</v>
      </c>
      <c r="C15" s="5">
        <v>0</v>
      </c>
      <c r="D15" s="5">
        <v>0</v>
      </c>
      <c r="E15" s="5">
        <v>0</v>
      </c>
      <c r="F15" s="16">
        <f t="shared" si="0"/>
        <v>9058360</v>
      </c>
      <c r="G15" s="8"/>
      <c r="H15" s="8"/>
      <c r="I15" s="3"/>
      <c r="J15" s="8" t="s">
        <v>7</v>
      </c>
      <c r="K15" s="8"/>
      <c r="L15" s="8"/>
      <c r="M15" s="8"/>
      <c r="N15" s="8"/>
      <c r="O15" s="8"/>
    </row>
    <row r="16" spans="1:15" x14ac:dyDescent="0.25">
      <c r="A16" s="4" t="s">
        <v>66</v>
      </c>
      <c r="B16" s="5">
        <v>15114594</v>
      </c>
      <c r="C16" s="5">
        <v>0</v>
      </c>
      <c r="D16" s="5">
        <v>641144</v>
      </c>
      <c r="E16" s="5">
        <v>641144</v>
      </c>
      <c r="F16" s="16">
        <f t="shared" si="0"/>
        <v>14473450</v>
      </c>
      <c r="G16" s="8"/>
      <c r="H16" s="8"/>
      <c r="I16" s="3"/>
      <c r="J16" s="8" t="s">
        <v>8</v>
      </c>
      <c r="K16" s="8"/>
      <c r="L16" s="8"/>
      <c r="M16" s="8"/>
      <c r="N16" s="8"/>
      <c r="O16" s="8"/>
    </row>
    <row r="17" spans="1:15" x14ac:dyDescent="0.25">
      <c r="A17" s="4" t="s">
        <v>67</v>
      </c>
      <c r="B17" s="5">
        <v>7213311</v>
      </c>
      <c r="C17" s="5">
        <v>0</v>
      </c>
      <c r="D17" s="5">
        <v>0</v>
      </c>
      <c r="E17" s="5">
        <v>0</v>
      </c>
      <c r="F17" s="16">
        <f t="shared" si="0"/>
        <v>7213311</v>
      </c>
      <c r="G17" s="8"/>
      <c r="H17" s="8"/>
      <c r="I17" s="3"/>
      <c r="J17" s="8" t="s">
        <v>9</v>
      </c>
      <c r="K17" s="8"/>
      <c r="L17" s="8"/>
      <c r="M17" s="8"/>
      <c r="N17" s="8"/>
      <c r="O17" s="8"/>
    </row>
    <row r="18" spans="1:15" x14ac:dyDescent="0.25">
      <c r="A18" s="4" t="s">
        <v>68</v>
      </c>
      <c r="B18" s="5">
        <v>8206745</v>
      </c>
      <c r="C18" s="5">
        <v>0</v>
      </c>
      <c r="D18" s="5">
        <v>0</v>
      </c>
      <c r="E18" s="5">
        <v>0</v>
      </c>
      <c r="F18" s="16">
        <f t="shared" si="0"/>
        <v>8206745</v>
      </c>
      <c r="G18" s="8"/>
      <c r="H18" s="8"/>
      <c r="I18" s="3"/>
      <c r="J18" s="8" t="s">
        <v>10</v>
      </c>
      <c r="K18" s="8"/>
      <c r="L18" s="8"/>
      <c r="M18" s="8"/>
      <c r="N18" s="8"/>
      <c r="O18" s="8"/>
    </row>
    <row r="19" spans="1:15" x14ac:dyDescent="0.25">
      <c r="A19" s="4" t="s">
        <v>69</v>
      </c>
      <c r="B19" s="5">
        <v>8090926</v>
      </c>
      <c r="C19" s="5">
        <v>0</v>
      </c>
      <c r="D19" s="5">
        <v>1935524</v>
      </c>
      <c r="E19" s="5">
        <v>1935524</v>
      </c>
      <c r="F19" s="16">
        <f t="shared" si="0"/>
        <v>6155402</v>
      </c>
      <c r="G19" s="8"/>
      <c r="H19" s="8"/>
      <c r="I19" s="3"/>
      <c r="J19" s="8" t="s">
        <v>11</v>
      </c>
      <c r="K19" s="8"/>
      <c r="L19" s="8"/>
      <c r="M19" s="8"/>
      <c r="N19" s="8"/>
      <c r="O19" s="8"/>
    </row>
    <row r="20" spans="1:15" x14ac:dyDescent="0.25">
      <c r="A20" s="4" t="s">
        <v>70</v>
      </c>
      <c r="B20" s="5">
        <v>4785636</v>
      </c>
      <c r="C20" s="5">
        <v>24033</v>
      </c>
      <c r="D20" s="5">
        <v>0</v>
      </c>
      <c r="E20" s="5">
        <v>24033</v>
      </c>
      <c r="F20" s="16">
        <f t="shared" si="0"/>
        <v>4761603</v>
      </c>
      <c r="G20" s="8"/>
      <c r="H20" s="8"/>
      <c r="I20" s="3"/>
      <c r="J20" s="8" t="s">
        <v>12</v>
      </c>
      <c r="K20" s="8"/>
      <c r="L20" s="8"/>
      <c r="M20" s="8"/>
      <c r="N20" s="8"/>
      <c r="O20" s="8"/>
    </row>
    <row r="21" spans="1:15" x14ac:dyDescent="0.25">
      <c r="A21" s="4" t="s">
        <v>71</v>
      </c>
      <c r="B21" s="5">
        <v>5136979</v>
      </c>
      <c r="C21" s="5">
        <v>0</v>
      </c>
      <c r="D21" s="5">
        <v>0</v>
      </c>
      <c r="E21" s="5">
        <v>0</v>
      </c>
      <c r="F21" s="16">
        <f t="shared" si="0"/>
        <v>5136979</v>
      </c>
      <c r="G21" s="8"/>
      <c r="H21" s="8"/>
      <c r="I21" s="3"/>
      <c r="J21" s="8" t="s">
        <v>13</v>
      </c>
      <c r="K21" s="8"/>
      <c r="L21" s="8"/>
      <c r="M21" s="8"/>
      <c r="N21" s="8"/>
      <c r="O21" s="8"/>
    </row>
    <row r="22" spans="1:15" x14ac:dyDescent="0.25">
      <c r="A22" s="4" t="s">
        <v>72</v>
      </c>
      <c r="B22" s="5">
        <v>11288860</v>
      </c>
      <c r="C22" s="5">
        <v>0</v>
      </c>
      <c r="D22" s="5">
        <v>0</v>
      </c>
      <c r="E22" s="5">
        <v>0</v>
      </c>
      <c r="F22" s="16">
        <f t="shared" si="0"/>
        <v>11288860</v>
      </c>
      <c r="G22" s="8"/>
      <c r="H22" s="8"/>
      <c r="I22" s="3"/>
      <c r="J22" s="8"/>
      <c r="K22" s="8"/>
      <c r="L22" s="8"/>
      <c r="M22" s="8"/>
      <c r="N22" s="8"/>
      <c r="O22" s="8"/>
    </row>
    <row r="23" spans="1:15" x14ac:dyDescent="0.25">
      <c r="A23" s="4" t="s">
        <v>73</v>
      </c>
      <c r="B23" s="5">
        <v>3934857</v>
      </c>
      <c r="C23" s="5">
        <v>0</v>
      </c>
      <c r="D23" s="5">
        <v>0</v>
      </c>
      <c r="E23" s="5">
        <v>0</v>
      </c>
      <c r="F23" s="16">
        <f t="shared" si="0"/>
        <v>3934857</v>
      </c>
      <c r="G23" s="8"/>
      <c r="H23" s="8"/>
      <c r="I23" s="3"/>
      <c r="J23" s="11" t="s">
        <v>84</v>
      </c>
      <c r="K23" s="3"/>
      <c r="L23" s="3"/>
      <c r="M23" s="3"/>
      <c r="N23" s="3"/>
      <c r="O23" s="3"/>
    </row>
    <row r="24" spans="1:15" x14ac:dyDescent="0.25">
      <c r="A24" s="4" t="s">
        <v>74</v>
      </c>
      <c r="B24" s="5">
        <v>0</v>
      </c>
      <c r="C24" s="5">
        <v>0</v>
      </c>
      <c r="D24" s="5">
        <v>0</v>
      </c>
      <c r="E24" s="5">
        <v>0</v>
      </c>
      <c r="F24" s="16">
        <f t="shared" si="0"/>
        <v>0</v>
      </c>
      <c r="G24" s="8"/>
      <c r="H24" s="8"/>
      <c r="I24" s="3"/>
      <c r="J24" s="3" t="s">
        <v>85</v>
      </c>
      <c r="K24" s="3"/>
      <c r="L24" s="3"/>
      <c r="M24" s="3"/>
      <c r="N24" s="3"/>
      <c r="O24" s="3"/>
    </row>
    <row r="25" spans="1:15" x14ac:dyDescent="0.25">
      <c r="A25" s="4" t="s">
        <v>75</v>
      </c>
      <c r="B25" s="5">
        <v>0</v>
      </c>
      <c r="C25" s="9">
        <v>0</v>
      </c>
      <c r="D25" s="9">
        <v>0</v>
      </c>
      <c r="E25" s="5">
        <v>0</v>
      </c>
      <c r="F25" s="16">
        <f t="shared" si="0"/>
        <v>0</v>
      </c>
      <c r="G25" s="8"/>
      <c r="H25" s="8"/>
      <c r="I25" s="3"/>
      <c r="J25" s="3" t="s">
        <v>86</v>
      </c>
      <c r="K25" s="3"/>
      <c r="L25" s="3"/>
      <c r="M25" s="3"/>
      <c r="N25" s="3"/>
      <c r="O25" s="3"/>
    </row>
    <row r="26" spans="1:15" x14ac:dyDescent="0.25">
      <c r="A26" s="39" t="s">
        <v>76</v>
      </c>
      <c r="B26" s="10">
        <v>124011341</v>
      </c>
      <c r="C26" s="10">
        <v>1289360</v>
      </c>
      <c r="D26" s="10">
        <f>SUM(D7:D25)</f>
        <v>4545332</v>
      </c>
      <c r="E26" s="10">
        <v>5834692</v>
      </c>
      <c r="F26" s="40">
        <f t="shared" si="0"/>
        <v>118176649</v>
      </c>
      <c r="G26" s="39"/>
      <c r="H26" s="39"/>
      <c r="I26" s="3"/>
      <c r="J26" s="3" t="s">
        <v>89</v>
      </c>
      <c r="K26" s="3"/>
      <c r="L26" s="3"/>
      <c r="M26" s="3"/>
      <c r="N26" s="3"/>
      <c r="O26" s="3"/>
    </row>
  </sheetData>
  <pageMargins left="0.7" right="0.7" top="0.75" bottom="0.75" header="0.3" footer="0.3"/>
  <pageSetup paperSize="4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L30" sqref="L30"/>
    </sheetView>
  </sheetViews>
  <sheetFormatPr baseColWidth="10" defaultRowHeight="15" x14ac:dyDescent="0.25"/>
  <cols>
    <col min="1" max="1" width="21.85546875" customWidth="1"/>
    <col min="2" max="2" width="9.5703125" customWidth="1"/>
    <col min="3" max="3" width="10" customWidth="1"/>
    <col min="4" max="4" width="9.85546875" customWidth="1"/>
    <col min="5" max="5" width="9.42578125" customWidth="1"/>
    <col min="6" max="6" width="9.7109375" customWidth="1"/>
    <col min="7" max="7" width="9.85546875" customWidth="1"/>
    <col min="8" max="8" width="9.28515625" customWidth="1"/>
    <col min="9" max="9" width="9.85546875" customWidth="1"/>
    <col min="10" max="10" width="9.5703125" customWidth="1"/>
    <col min="11" max="11" width="10.85546875" customWidth="1"/>
  </cols>
  <sheetData>
    <row r="1" spans="1:11" x14ac:dyDescent="0.25">
      <c r="A1" s="57" t="s">
        <v>20</v>
      </c>
      <c r="B1" s="57"/>
    </row>
    <row r="2" spans="1:11" ht="15.75" thickBot="1" x14ac:dyDescent="0.3">
      <c r="A2" s="57" t="s">
        <v>19</v>
      </c>
      <c r="B2" s="57"/>
    </row>
    <row r="3" spans="1:11" ht="15.75" thickBot="1" x14ac:dyDescent="0.3">
      <c r="B3" s="1" t="s">
        <v>82</v>
      </c>
      <c r="C3" s="1"/>
      <c r="D3" s="54" t="s">
        <v>83</v>
      </c>
      <c r="E3" s="55"/>
      <c r="F3" s="56"/>
    </row>
    <row r="4" spans="1:11" ht="15.75" thickBot="1" x14ac:dyDescent="0.3"/>
    <row r="5" spans="1:11" ht="27" thickBot="1" x14ac:dyDescent="0.3">
      <c r="A5" s="60" t="s">
        <v>23</v>
      </c>
      <c r="B5" s="61">
        <v>2008</v>
      </c>
      <c r="C5" s="62">
        <v>2009</v>
      </c>
      <c r="D5" s="62">
        <v>2010</v>
      </c>
      <c r="E5" s="62">
        <v>2011</v>
      </c>
      <c r="F5" s="62">
        <v>2012</v>
      </c>
      <c r="G5" s="62">
        <v>2013</v>
      </c>
      <c r="H5" s="62">
        <v>2014</v>
      </c>
      <c r="I5" s="62">
        <v>2015</v>
      </c>
      <c r="J5" s="62">
        <v>2016</v>
      </c>
      <c r="K5" s="67" t="s">
        <v>44</v>
      </c>
    </row>
    <row r="6" spans="1:11" x14ac:dyDescent="0.25">
      <c r="A6" s="58" t="s">
        <v>57</v>
      </c>
      <c r="B6" s="59">
        <v>0</v>
      </c>
      <c r="C6" s="59">
        <v>0</v>
      </c>
      <c r="D6" s="59">
        <v>0</v>
      </c>
      <c r="E6" s="59">
        <v>0</v>
      </c>
      <c r="F6" s="59">
        <v>0</v>
      </c>
      <c r="G6" s="59">
        <v>7170452</v>
      </c>
      <c r="H6" s="59">
        <v>7532301</v>
      </c>
      <c r="I6" s="59">
        <v>-34656973</v>
      </c>
      <c r="J6" s="59">
        <v>-24113889</v>
      </c>
      <c r="K6" s="68">
        <f>B6+C6+D6+E6+F6+G6+H6+I6+J6</f>
        <v>-44068109</v>
      </c>
    </row>
    <row r="7" spans="1:11" x14ac:dyDescent="0.25">
      <c r="A7" s="53" t="s">
        <v>58</v>
      </c>
      <c r="B7" s="52">
        <v>0</v>
      </c>
      <c r="C7" s="52">
        <v>0</v>
      </c>
      <c r="D7" s="52">
        <v>0</v>
      </c>
      <c r="E7" s="52">
        <v>0</v>
      </c>
      <c r="F7" s="52">
        <v>0</v>
      </c>
      <c r="G7" s="52">
        <v>5707008</v>
      </c>
      <c r="H7" s="52">
        <v>5573291</v>
      </c>
      <c r="I7" s="52">
        <v>-62178443</v>
      </c>
      <c r="J7" s="52">
        <v>-57922801</v>
      </c>
      <c r="K7" s="69">
        <f t="shared" ref="K7:K25" si="0">B7+C7+D7+E7+F7+G7+H7+I7+J7</f>
        <v>-108820945</v>
      </c>
    </row>
    <row r="8" spans="1:11" x14ac:dyDescent="0.25">
      <c r="A8" s="53" t="s">
        <v>59</v>
      </c>
      <c r="B8" s="52">
        <v>25839481</v>
      </c>
      <c r="C8" s="52">
        <v>96541275</v>
      </c>
      <c r="D8" s="52">
        <v>-46471419</v>
      </c>
      <c r="E8" s="52">
        <v>-20591630</v>
      </c>
      <c r="F8" s="52">
        <v>29701078</v>
      </c>
      <c r="G8" s="52">
        <v>122113492</v>
      </c>
      <c r="H8" s="52">
        <v>19680258</v>
      </c>
      <c r="I8" s="52">
        <v>-132039878</v>
      </c>
      <c r="J8" s="52">
        <v>53376676</v>
      </c>
      <c r="K8" s="69">
        <f t="shared" si="0"/>
        <v>148149333</v>
      </c>
    </row>
    <row r="9" spans="1:11" x14ac:dyDescent="0.25">
      <c r="A9" s="53" t="s">
        <v>60</v>
      </c>
      <c r="B9" s="52">
        <v>5037184</v>
      </c>
      <c r="C9" s="52">
        <v>-25926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69">
        <f t="shared" si="0"/>
        <v>5011258</v>
      </c>
    </row>
    <row r="10" spans="1:11" x14ac:dyDescent="0.25">
      <c r="A10" s="53" t="s">
        <v>61</v>
      </c>
      <c r="B10" s="52">
        <v>6050235</v>
      </c>
      <c r="C10" s="52">
        <v>38296950</v>
      </c>
      <c r="D10" s="52">
        <v>-9572900</v>
      </c>
      <c r="E10" s="52">
        <v>3730027</v>
      </c>
      <c r="F10" s="52">
        <v>13185579</v>
      </c>
      <c r="G10" s="52">
        <v>43734974</v>
      </c>
      <c r="H10" s="52">
        <v>-9212140</v>
      </c>
      <c r="I10" s="52">
        <v>-108644056</v>
      </c>
      <c r="J10" s="52">
        <v>-11022590</v>
      </c>
      <c r="K10" s="69">
        <f t="shared" si="0"/>
        <v>-33453921</v>
      </c>
    </row>
    <row r="11" spans="1:11" x14ac:dyDescent="0.25">
      <c r="A11" s="53" t="s">
        <v>62</v>
      </c>
      <c r="B11" s="52">
        <v>0</v>
      </c>
      <c r="C11" s="52">
        <v>0</v>
      </c>
      <c r="D11" s="52">
        <v>0</v>
      </c>
      <c r="E11" s="52">
        <v>0</v>
      </c>
      <c r="F11" s="52">
        <v>0</v>
      </c>
      <c r="G11" s="52">
        <v>5048431</v>
      </c>
      <c r="H11" s="52">
        <v>2190439</v>
      </c>
      <c r="I11" s="52">
        <v>-38282887</v>
      </c>
      <c r="J11" s="52">
        <v>-33827518</v>
      </c>
      <c r="K11" s="69">
        <f t="shared" si="0"/>
        <v>-64871535</v>
      </c>
    </row>
    <row r="12" spans="1:11" x14ac:dyDescent="0.25">
      <c r="A12" s="53" t="s">
        <v>63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6171833</v>
      </c>
      <c r="H12" s="52">
        <v>27814959</v>
      </c>
      <c r="I12" s="52">
        <v>-82301802</v>
      </c>
      <c r="J12" s="52">
        <v>-13427543</v>
      </c>
      <c r="K12" s="69">
        <f t="shared" si="0"/>
        <v>-61742553</v>
      </c>
    </row>
    <row r="13" spans="1:11" x14ac:dyDescent="0.25">
      <c r="A13" s="53" t="s">
        <v>64</v>
      </c>
      <c r="B13" s="52">
        <v>11020182</v>
      </c>
      <c r="C13" s="52">
        <v>60091891</v>
      </c>
      <c r="D13" s="52">
        <v>-23848527</v>
      </c>
      <c r="E13" s="52">
        <v>8957046</v>
      </c>
      <c r="F13" s="52">
        <v>65000687</v>
      </c>
      <c r="G13" s="52">
        <v>49734953</v>
      </c>
      <c r="H13" s="52">
        <v>10031575</v>
      </c>
      <c r="I13" s="52">
        <v>-30054140</v>
      </c>
      <c r="J13" s="52">
        <v>43875710</v>
      </c>
      <c r="K13" s="69">
        <f t="shared" si="0"/>
        <v>194809377</v>
      </c>
    </row>
    <row r="14" spans="1:11" x14ac:dyDescent="0.25">
      <c r="A14" s="53" t="s">
        <v>65</v>
      </c>
      <c r="B14" s="52">
        <v>9058360</v>
      </c>
      <c r="C14" s="52">
        <v>37867995</v>
      </c>
      <c r="D14" s="52">
        <v>5332885</v>
      </c>
      <c r="E14" s="52">
        <v>20311342</v>
      </c>
      <c r="F14" s="52">
        <v>80349130</v>
      </c>
      <c r="G14" s="52">
        <v>31657047</v>
      </c>
      <c r="H14" s="52">
        <v>-1995656</v>
      </c>
      <c r="I14" s="52">
        <v>-772901</v>
      </c>
      <c r="J14" s="52">
        <v>51381211</v>
      </c>
      <c r="K14" s="69">
        <f t="shared" si="0"/>
        <v>233189413</v>
      </c>
    </row>
    <row r="15" spans="1:11" x14ac:dyDescent="0.25">
      <c r="A15" s="53" t="s">
        <v>66</v>
      </c>
      <c r="B15" s="52">
        <v>14473450</v>
      </c>
      <c r="C15" s="52">
        <v>38918691</v>
      </c>
      <c r="D15" s="52">
        <v>-18941920</v>
      </c>
      <c r="E15" s="52">
        <v>37500559</v>
      </c>
      <c r="F15" s="52">
        <v>98893107</v>
      </c>
      <c r="G15" s="52">
        <v>34765690</v>
      </c>
      <c r="H15" s="52">
        <v>20887366</v>
      </c>
      <c r="I15" s="52">
        <v>-23302896</v>
      </c>
      <c r="J15" s="52">
        <v>6985317</v>
      </c>
      <c r="K15" s="69">
        <f t="shared" si="0"/>
        <v>210179364</v>
      </c>
    </row>
    <row r="16" spans="1:11" x14ac:dyDescent="0.25">
      <c r="A16" s="53" t="s">
        <v>67</v>
      </c>
      <c r="B16" s="52">
        <v>7213311</v>
      </c>
      <c r="C16" s="52">
        <v>29350061</v>
      </c>
      <c r="D16" s="52">
        <v>239380</v>
      </c>
      <c r="E16" s="52">
        <v>16973176</v>
      </c>
      <c r="F16" s="52">
        <v>42192172</v>
      </c>
      <c r="G16" s="52">
        <v>18521469</v>
      </c>
      <c r="H16" s="52">
        <v>14426968</v>
      </c>
      <c r="I16" s="52">
        <v>-15933888</v>
      </c>
      <c r="J16" s="52">
        <v>34495973</v>
      </c>
      <c r="K16" s="69">
        <f t="shared" si="0"/>
        <v>147478622</v>
      </c>
    </row>
    <row r="17" spans="1:11" x14ac:dyDescent="0.25">
      <c r="A17" s="53" t="s">
        <v>68</v>
      </c>
      <c r="B17" s="52">
        <v>8206745</v>
      </c>
      <c r="C17" s="52">
        <v>22765132</v>
      </c>
      <c r="D17" s="52">
        <v>23821400</v>
      </c>
      <c r="E17" s="52">
        <v>26055472</v>
      </c>
      <c r="F17" s="52">
        <v>90782999</v>
      </c>
      <c r="G17" s="52">
        <v>53701206</v>
      </c>
      <c r="H17" s="52">
        <v>-6486213</v>
      </c>
      <c r="I17" s="52">
        <v>-77389244</v>
      </c>
      <c r="J17" s="52">
        <v>22300776</v>
      </c>
      <c r="K17" s="69">
        <f t="shared" si="0"/>
        <v>163758273</v>
      </c>
    </row>
    <row r="18" spans="1:11" x14ac:dyDescent="0.25">
      <c r="A18" s="53" t="s">
        <v>69</v>
      </c>
      <c r="B18" s="52">
        <v>6155402</v>
      </c>
      <c r="C18" s="52">
        <v>21725055</v>
      </c>
      <c r="D18" s="52">
        <v>-22566293</v>
      </c>
      <c r="E18" s="52">
        <v>15700877</v>
      </c>
      <c r="F18" s="52">
        <v>19567944</v>
      </c>
      <c r="G18" s="52">
        <v>30689925</v>
      </c>
      <c r="H18" s="52">
        <v>-10116229</v>
      </c>
      <c r="I18" s="52">
        <v>-22901241</v>
      </c>
      <c r="J18" s="52">
        <v>2137833</v>
      </c>
      <c r="K18" s="69">
        <f t="shared" si="0"/>
        <v>40393273</v>
      </c>
    </row>
    <row r="19" spans="1:11" x14ac:dyDescent="0.25">
      <c r="A19" s="53" t="s">
        <v>70</v>
      </c>
      <c r="B19" s="52">
        <v>4761603</v>
      </c>
      <c r="C19" s="52">
        <v>28907017</v>
      </c>
      <c r="D19" s="52">
        <v>-19490326</v>
      </c>
      <c r="E19" s="52">
        <v>1142080</v>
      </c>
      <c r="F19" s="52">
        <v>26481940</v>
      </c>
      <c r="G19" s="52">
        <v>17440017</v>
      </c>
      <c r="H19" s="52">
        <v>6429966</v>
      </c>
      <c r="I19" s="52">
        <v>-42380780</v>
      </c>
      <c r="J19" s="52">
        <v>-28738324</v>
      </c>
      <c r="K19" s="69">
        <f t="shared" si="0"/>
        <v>-5446807</v>
      </c>
    </row>
    <row r="20" spans="1:11" x14ac:dyDescent="0.25">
      <c r="A20" s="53" t="s">
        <v>71</v>
      </c>
      <c r="B20" s="52">
        <v>5136979</v>
      </c>
      <c r="C20" s="52">
        <v>15913687</v>
      </c>
      <c r="D20" s="52">
        <v>-11491104</v>
      </c>
      <c r="E20" s="52">
        <v>5707643</v>
      </c>
      <c r="F20" s="52">
        <v>15708887</v>
      </c>
      <c r="G20" s="52">
        <v>21381002</v>
      </c>
      <c r="H20" s="52">
        <v>11006555</v>
      </c>
      <c r="I20" s="52">
        <v>-14434939</v>
      </c>
      <c r="J20" s="52">
        <v>11332344</v>
      </c>
      <c r="K20" s="69">
        <f t="shared" si="0"/>
        <v>60261054</v>
      </c>
    </row>
    <row r="21" spans="1:11" x14ac:dyDescent="0.25">
      <c r="A21" s="53" t="s">
        <v>72</v>
      </c>
      <c r="B21" s="52">
        <v>11288860</v>
      </c>
      <c r="C21" s="52">
        <v>21008895</v>
      </c>
      <c r="D21" s="52">
        <v>-2155294</v>
      </c>
      <c r="E21" s="52">
        <v>-2341144</v>
      </c>
      <c r="F21" s="52">
        <v>21477215</v>
      </c>
      <c r="G21" s="52">
        <v>25145352</v>
      </c>
      <c r="H21" s="52">
        <v>-3767770</v>
      </c>
      <c r="I21" s="52">
        <v>-12400588</v>
      </c>
      <c r="J21" s="52">
        <v>-5923296</v>
      </c>
      <c r="K21" s="69">
        <f t="shared" si="0"/>
        <v>52332230</v>
      </c>
    </row>
    <row r="22" spans="1:11" x14ac:dyDescent="0.25">
      <c r="A22" s="53" t="s">
        <v>73</v>
      </c>
      <c r="B22" s="52">
        <v>3934857</v>
      </c>
      <c r="C22" s="52">
        <v>20213172</v>
      </c>
      <c r="D22" s="52">
        <v>-12192894</v>
      </c>
      <c r="E22" s="52">
        <v>16487790</v>
      </c>
      <c r="F22" s="52">
        <v>40483128</v>
      </c>
      <c r="G22" s="52">
        <v>10547127</v>
      </c>
      <c r="H22" s="52">
        <v>4077863</v>
      </c>
      <c r="I22" s="52">
        <v>-24899957</v>
      </c>
      <c r="J22" s="52">
        <v>11412806</v>
      </c>
      <c r="K22" s="69">
        <f t="shared" si="0"/>
        <v>70063892</v>
      </c>
    </row>
    <row r="23" spans="1:11" x14ac:dyDescent="0.25">
      <c r="A23" s="53" t="s">
        <v>74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69">
        <f t="shared" si="0"/>
        <v>0</v>
      </c>
    </row>
    <row r="24" spans="1:11" ht="15.75" thickBot="1" x14ac:dyDescent="0.3">
      <c r="A24" s="63" t="s">
        <v>75</v>
      </c>
      <c r="B24" s="64">
        <v>0</v>
      </c>
      <c r="C24" s="64">
        <v>0</v>
      </c>
      <c r="D24" s="64">
        <v>-62377966</v>
      </c>
      <c r="E24" s="64">
        <v>-57590816</v>
      </c>
      <c r="F24" s="64">
        <v>-4507056</v>
      </c>
      <c r="G24" s="64">
        <v>-67463370</v>
      </c>
      <c r="H24" s="64">
        <v>-95173745</v>
      </c>
      <c r="I24" s="64">
        <v>-126409179</v>
      </c>
      <c r="J24" s="64">
        <v>-76251661</v>
      </c>
      <c r="K24" s="70">
        <f t="shared" si="0"/>
        <v>-489773793</v>
      </c>
    </row>
    <row r="25" spans="1:11" ht="15.75" thickBot="1" x14ac:dyDescent="0.3">
      <c r="A25" s="65" t="s">
        <v>76</v>
      </c>
      <c r="B25" s="66">
        <v>118176649</v>
      </c>
      <c r="C25" s="66">
        <v>431573895</v>
      </c>
      <c r="D25" s="66">
        <v>-199714978</v>
      </c>
      <c r="E25" s="66">
        <v>72042422</v>
      </c>
      <c r="F25" s="66">
        <v>539316810</v>
      </c>
      <c r="G25" s="66">
        <v>416066608</v>
      </c>
      <c r="H25" s="66">
        <v>2899788</v>
      </c>
      <c r="I25" s="66">
        <v>-848983792</v>
      </c>
      <c r="J25" s="66">
        <v>-13928976</v>
      </c>
      <c r="K25" s="71">
        <f t="shared" si="0"/>
        <v>517448426</v>
      </c>
    </row>
  </sheetData>
  <pageMargins left="0.7" right="0.7" top="0.75" bottom="0.75" header="0.3" footer="0.3"/>
  <pageSetup paperSize="4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"/>
  <sheetViews>
    <sheetView workbookViewId="0">
      <selection activeCell="J15" sqref="J15"/>
    </sheetView>
  </sheetViews>
  <sheetFormatPr baseColWidth="10" defaultRowHeight="15" x14ac:dyDescent="0.25"/>
  <cols>
    <col min="1" max="1" width="21" customWidth="1"/>
    <col min="2" max="2" width="9.7109375" customWidth="1"/>
    <col min="3" max="3" width="8.140625" customWidth="1"/>
    <col min="4" max="4" width="10.28515625" customWidth="1"/>
    <col min="5" max="5" width="9.5703125" customWidth="1"/>
    <col min="6" max="8" width="9.7109375" customWidth="1"/>
    <col min="9" max="9" width="9.5703125" customWidth="1"/>
    <col min="10" max="10" width="10.5703125" customWidth="1"/>
    <col min="11" max="11" width="10.7109375" customWidth="1"/>
    <col min="12" max="12" width="10.85546875" customWidth="1"/>
    <col min="13" max="13" width="9.42578125" customWidth="1"/>
    <col min="14" max="14" width="10.7109375" customWidth="1"/>
    <col min="15" max="15" width="11" customWidth="1"/>
    <col min="16" max="16" width="10.7109375" customWidth="1"/>
    <col min="17" max="17" width="10.85546875" customWidth="1"/>
    <col min="18" max="19" width="10.7109375" customWidth="1"/>
    <col min="20" max="20" width="11.42578125" customWidth="1"/>
    <col min="21" max="21" width="10.5703125" customWidth="1"/>
    <col min="22" max="22" width="11" customWidth="1"/>
    <col min="24" max="24" width="11.85546875" bestFit="1" customWidth="1"/>
  </cols>
  <sheetData>
    <row r="1" spans="1:24" x14ac:dyDescent="0.25">
      <c r="A1" s="1" t="s">
        <v>20</v>
      </c>
      <c r="B1" s="1"/>
    </row>
    <row r="2" spans="1:24" x14ac:dyDescent="0.25">
      <c r="A2" s="1" t="s">
        <v>19</v>
      </c>
      <c r="B2" s="1"/>
    </row>
    <row r="3" spans="1:24" x14ac:dyDescent="0.25">
      <c r="F3" s="1" t="s">
        <v>81</v>
      </c>
      <c r="G3" s="1"/>
      <c r="H3" s="1"/>
      <c r="I3" s="1"/>
      <c r="J3" s="1"/>
      <c r="K3" s="1"/>
      <c r="L3" s="1"/>
    </row>
    <row r="4" spans="1:24" ht="15.75" thickBot="1" x14ac:dyDescent="0.3"/>
    <row r="5" spans="1:24" ht="15.75" thickBot="1" x14ac:dyDescent="0.3">
      <c r="B5" s="46" t="s">
        <v>45</v>
      </c>
      <c r="C5" s="47"/>
      <c r="D5" s="46" t="s">
        <v>46</v>
      </c>
      <c r="E5" s="47"/>
      <c r="F5" s="46" t="s">
        <v>47</v>
      </c>
      <c r="G5" s="47"/>
      <c r="H5" s="46" t="s">
        <v>48</v>
      </c>
      <c r="I5" s="47"/>
      <c r="J5" s="46" t="s">
        <v>49</v>
      </c>
      <c r="K5" s="47"/>
      <c r="L5" s="46" t="s">
        <v>50</v>
      </c>
      <c r="M5" s="47"/>
      <c r="N5" s="46" t="s">
        <v>51</v>
      </c>
      <c r="O5" s="47"/>
      <c r="P5" s="46" t="s">
        <v>52</v>
      </c>
      <c r="Q5" s="47"/>
      <c r="R5" s="46" t="s">
        <v>53</v>
      </c>
      <c r="S5" s="48"/>
      <c r="T5" s="49" t="s">
        <v>80</v>
      </c>
      <c r="U5" s="50"/>
      <c r="V5" s="51"/>
    </row>
    <row r="6" spans="1:24" ht="34.5" x14ac:dyDescent="0.25">
      <c r="A6" s="31" t="s">
        <v>23</v>
      </c>
      <c r="B6" s="32" t="s">
        <v>24</v>
      </c>
      <c r="C6" s="33" t="s">
        <v>39</v>
      </c>
      <c r="D6" s="34" t="s">
        <v>24</v>
      </c>
      <c r="E6" s="31" t="s">
        <v>39</v>
      </c>
      <c r="F6" s="34" t="s">
        <v>24</v>
      </c>
      <c r="G6" s="31" t="s">
        <v>39</v>
      </c>
      <c r="H6" s="32" t="s">
        <v>24</v>
      </c>
      <c r="I6" s="31" t="s">
        <v>39</v>
      </c>
      <c r="J6" s="34" t="s">
        <v>24</v>
      </c>
      <c r="K6" s="31" t="s">
        <v>39</v>
      </c>
      <c r="L6" s="34" t="s">
        <v>24</v>
      </c>
      <c r="M6" s="31" t="s">
        <v>39</v>
      </c>
      <c r="N6" s="34" t="s">
        <v>24</v>
      </c>
      <c r="O6" s="31" t="s">
        <v>39</v>
      </c>
      <c r="P6" s="34" t="s">
        <v>24</v>
      </c>
      <c r="Q6" s="31" t="s">
        <v>39</v>
      </c>
      <c r="R6" s="34" t="s">
        <v>24</v>
      </c>
      <c r="S6" s="35" t="s">
        <v>39</v>
      </c>
      <c r="T6" s="36" t="s">
        <v>55</v>
      </c>
      <c r="U6" s="36" t="s">
        <v>56</v>
      </c>
      <c r="V6" s="37" t="s">
        <v>54</v>
      </c>
    </row>
    <row r="7" spans="1:24" x14ac:dyDescent="0.25">
      <c r="A7" s="4" t="s">
        <v>57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2">
        <v>0</v>
      </c>
      <c r="K7" s="21">
        <v>0</v>
      </c>
      <c r="L7" s="24">
        <v>9363649</v>
      </c>
      <c r="M7" s="26">
        <v>2193197</v>
      </c>
      <c r="N7" s="24">
        <v>28286742</v>
      </c>
      <c r="O7" s="26">
        <v>20754441</v>
      </c>
      <c r="P7" s="24">
        <v>43327129</v>
      </c>
      <c r="Q7" s="26">
        <v>77984102</v>
      </c>
      <c r="R7" s="21">
        <v>76550242</v>
      </c>
      <c r="S7" s="27">
        <v>100664131</v>
      </c>
      <c r="T7" s="21">
        <f>B7+D7+F7+H7+J7+L7+N7+P7+R7</f>
        <v>157527762</v>
      </c>
      <c r="U7" s="21">
        <f>C7+E7+G7+I7+K7+M7+O7+Q7+S7</f>
        <v>201595871</v>
      </c>
      <c r="V7" s="21">
        <f>T7-U7</f>
        <v>-44068109</v>
      </c>
      <c r="W7" s="25"/>
      <c r="X7" s="45"/>
    </row>
    <row r="8" spans="1:24" x14ac:dyDescent="0.25">
      <c r="A8" s="4" t="s">
        <v>58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2">
        <v>0</v>
      </c>
      <c r="K8" s="21">
        <v>0</v>
      </c>
      <c r="L8" s="24">
        <v>12303040</v>
      </c>
      <c r="M8" s="26">
        <v>6596032</v>
      </c>
      <c r="N8" s="24">
        <v>28293697</v>
      </c>
      <c r="O8" s="26">
        <v>22720406</v>
      </c>
      <c r="P8" s="24">
        <v>39534331</v>
      </c>
      <c r="Q8" s="26">
        <v>101712774</v>
      </c>
      <c r="R8" s="21">
        <v>67221963</v>
      </c>
      <c r="S8" s="27">
        <v>125144764</v>
      </c>
      <c r="T8" s="21">
        <f t="shared" ref="T8:T26" si="0">B8+D8+F8+H8+J8+L8+N8+P8+R8</f>
        <v>147353031</v>
      </c>
      <c r="U8" s="21">
        <f t="shared" ref="U8:U26" si="1">C8+E8+G8+I8+K8+M8+O8+Q8+S8</f>
        <v>256173976</v>
      </c>
      <c r="V8" s="21">
        <f t="shared" ref="V8:V26" si="2">T8-U8</f>
        <v>-108820945</v>
      </c>
      <c r="W8" s="25"/>
      <c r="X8" s="45"/>
    </row>
    <row r="9" spans="1:24" x14ac:dyDescent="0.25">
      <c r="A9" s="4" t="s">
        <v>59</v>
      </c>
      <c r="B9" s="21">
        <v>26881183</v>
      </c>
      <c r="C9" s="21">
        <v>1041702</v>
      </c>
      <c r="D9" s="21">
        <v>113242145</v>
      </c>
      <c r="E9" s="21">
        <v>16700870</v>
      </c>
      <c r="F9" s="21">
        <v>108878138</v>
      </c>
      <c r="G9" s="21">
        <v>155349557</v>
      </c>
      <c r="H9" s="21">
        <v>138341370</v>
      </c>
      <c r="I9" s="21">
        <v>158933000</v>
      </c>
      <c r="J9" s="21">
        <v>264324333</v>
      </c>
      <c r="K9" s="21">
        <v>234623255</v>
      </c>
      <c r="L9" s="21">
        <v>212951806</v>
      </c>
      <c r="M9" s="26">
        <v>90838314</v>
      </c>
      <c r="N9" s="21">
        <v>253064919</v>
      </c>
      <c r="O9" s="26">
        <v>233384661</v>
      </c>
      <c r="P9" s="21">
        <v>261408587</v>
      </c>
      <c r="Q9" s="26">
        <v>393448465</v>
      </c>
      <c r="R9" s="21">
        <v>359013133</v>
      </c>
      <c r="S9" s="27">
        <v>305636457</v>
      </c>
      <c r="T9" s="21">
        <f t="shared" si="0"/>
        <v>1738105614</v>
      </c>
      <c r="U9" s="21">
        <f t="shared" si="1"/>
        <v>1589956281</v>
      </c>
      <c r="V9" s="21">
        <f t="shared" si="2"/>
        <v>148149333</v>
      </c>
      <c r="W9" s="44"/>
      <c r="X9" s="45"/>
    </row>
    <row r="10" spans="1:24" x14ac:dyDescent="0.25">
      <c r="A10" s="4" t="s">
        <v>60</v>
      </c>
      <c r="B10" s="21">
        <v>5037184</v>
      </c>
      <c r="C10" s="21">
        <v>0</v>
      </c>
      <c r="D10" s="21">
        <v>1271022</v>
      </c>
      <c r="E10" s="21">
        <v>1296948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6">
        <v>0</v>
      </c>
      <c r="N10" s="21">
        <v>0</v>
      </c>
      <c r="O10" s="26">
        <v>0</v>
      </c>
      <c r="P10" s="21">
        <v>0</v>
      </c>
      <c r="Q10" s="26">
        <v>0</v>
      </c>
      <c r="R10" s="21">
        <v>0</v>
      </c>
      <c r="S10" s="27">
        <v>0</v>
      </c>
      <c r="T10" s="21">
        <f t="shared" si="0"/>
        <v>6308206</v>
      </c>
      <c r="U10" s="21">
        <f t="shared" si="1"/>
        <v>1296948</v>
      </c>
      <c r="V10" s="21">
        <f t="shared" si="2"/>
        <v>5011258</v>
      </c>
      <c r="W10" s="45"/>
      <c r="X10" s="45"/>
    </row>
    <row r="11" spans="1:24" x14ac:dyDescent="0.25">
      <c r="A11" s="4" t="s">
        <v>61</v>
      </c>
      <c r="B11" s="21">
        <v>7484679</v>
      </c>
      <c r="C11" s="21">
        <v>1434444</v>
      </c>
      <c r="D11" s="21">
        <v>50985642</v>
      </c>
      <c r="E11" s="21">
        <v>12688692</v>
      </c>
      <c r="F11" s="21">
        <v>46052412</v>
      </c>
      <c r="G11" s="21">
        <v>55625312</v>
      </c>
      <c r="H11" s="21">
        <v>57191675</v>
      </c>
      <c r="I11" s="21">
        <v>53461648</v>
      </c>
      <c r="J11" s="21">
        <v>144714756</v>
      </c>
      <c r="K11" s="21">
        <v>131529177</v>
      </c>
      <c r="L11" s="21">
        <v>113291826</v>
      </c>
      <c r="M11" s="26">
        <v>69556852</v>
      </c>
      <c r="N11" s="21">
        <v>154213622</v>
      </c>
      <c r="O11" s="26">
        <v>163425762</v>
      </c>
      <c r="P11" s="21">
        <v>145633924</v>
      </c>
      <c r="Q11" s="26">
        <v>254277980</v>
      </c>
      <c r="R11" s="21">
        <v>189049689</v>
      </c>
      <c r="S11" s="27">
        <v>200072279</v>
      </c>
      <c r="T11" s="21">
        <f t="shared" si="0"/>
        <v>908618225</v>
      </c>
      <c r="U11" s="21">
        <f t="shared" si="1"/>
        <v>942072146</v>
      </c>
      <c r="V11" s="21">
        <f t="shared" si="2"/>
        <v>-33453921</v>
      </c>
      <c r="W11" s="45"/>
      <c r="X11" s="45"/>
    </row>
    <row r="12" spans="1:24" x14ac:dyDescent="0.25">
      <c r="A12" s="4" t="s">
        <v>62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3">
        <v>8214294</v>
      </c>
      <c r="M12" s="26">
        <v>3165863</v>
      </c>
      <c r="N12" s="23">
        <v>25710845</v>
      </c>
      <c r="O12" s="26">
        <v>23520406</v>
      </c>
      <c r="P12" s="23">
        <v>27961728</v>
      </c>
      <c r="Q12" s="26">
        <v>66244615</v>
      </c>
      <c r="R12" s="21">
        <v>58262283</v>
      </c>
      <c r="S12" s="27">
        <v>92089801</v>
      </c>
      <c r="T12" s="21">
        <f t="shared" si="0"/>
        <v>120149150</v>
      </c>
      <c r="U12" s="21">
        <f t="shared" si="1"/>
        <v>185020685</v>
      </c>
      <c r="V12" s="21">
        <f t="shared" si="2"/>
        <v>-64871535</v>
      </c>
      <c r="W12" s="45"/>
      <c r="X12" s="45"/>
    </row>
    <row r="13" spans="1:24" x14ac:dyDescent="0.25">
      <c r="A13" s="4" t="s">
        <v>63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3">
        <v>11011777</v>
      </c>
      <c r="M13" s="26">
        <v>4839944</v>
      </c>
      <c r="N13" s="23">
        <v>54749433</v>
      </c>
      <c r="O13" s="26">
        <v>26934474</v>
      </c>
      <c r="P13" s="23">
        <v>87248332</v>
      </c>
      <c r="Q13" s="26">
        <v>169550134</v>
      </c>
      <c r="R13" s="21">
        <v>170654223</v>
      </c>
      <c r="S13" s="27">
        <v>184081766</v>
      </c>
      <c r="T13" s="21">
        <f t="shared" si="0"/>
        <v>323663765</v>
      </c>
      <c r="U13" s="21">
        <f t="shared" si="1"/>
        <v>385406318</v>
      </c>
      <c r="V13" s="21">
        <f t="shared" si="2"/>
        <v>-61742553</v>
      </c>
      <c r="W13" s="45"/>
      <c r="X13" s="45"/>
    </row>
    <row r="14" spans="1:24" x14ac:dyDescent="0.25">
      <c r="A14" s="4" t="s">
        <v>64</v>
      </c>
      <c r="B14" s="21">
        <v>11778027</v>
      </c>
      <c r="C14" s="21">
        <v>757845</v>
      </c>
      <c r="D14" s="21">
        <v>78275190</v>
      </c>
      <c r="E14" s="21">
        <v>18183299</v>
      </c>
      <c r="F14" s="21">
        <v>53783208</v>
      </c>
      <c r="G14" s="21">
        <v>77631735</v>
      </c>
      <c r="H14" s="21">
        <v>61916249</v>
      </c>
      <c r="I14" s="21">
        <v>52959203</v>
      </c>
      <c r="J14" s="21">
        <v>157981274</v>
      </c>
      <c r="K14" s="21">
        <v>92980587</v>
      </c>
      <c r="L14" s="21">
        <v>127493101</v>
      </c>
      <c r="M14" s="26">
        <v>77758148</v>
      </c>
      <c r="N14" s="21">
        <v>119944523</v>
      </c>
      <c r="O14" s="26">
        <v>109912948</v>
      </c>
      <c r="P14" s="21">
        <v>130353154</v>
      </c>
      <c r="Q14" s="26">
        <v>160407294</v>
      </c>
      <c r="R14" s="21">
        <v>177249671</v>
      </c>
      <c r="S14" s="27">
        <v>133373961</v>
      </c>
      <c r="T14" s="21">
        <f t="shared" si="0"/>
        <v>918774397</v>
      </c>
      <c r="U14" s="21">
        <f t="shared" si="1"/>
        <v>723965020</v>
      </c>
      <c r="V14" s="21">
        <f t="shared" si="2"/>
        <v>194809377</v>
      </c>
      <c r="W14" s="45"/>
      <c r="X14" s="45"/>
    </row>
    <row r="15" spans="1:24" x14ac:dyDescent="0.25">
      <c r="A15" s="4" t="s">
        <v>65</v>
      </c>
      <c r="B15" s="21">
        <v>9058360</v>
      </c>
      <c r="C15" s="21">
        <v>0</v>
      </c>
      <c r="D15" s="21">
        <v>66691341</v>
      </c>
      <c r="E15" s="21">
        <v>28823346</v>
      </c>
      <c r="F15" s="21">
        <v>60292496</v>
      </c>
      <c r="G15" s="21">
        <v>54959611</v>
      </c>
      <c r="H15" s="21">
        <v>54729801</v>
      </c>
      <c r="I15" s="21">
        <v>34418459</v>
      </c>
      <c r="J15" s="21">
        <v>164016546</v>
      </c>
      <c r="K15" s="21">
        <v>83667416</v>
      </c>
      <c r="L15" s="21">
        <v>95398645</v>
      </c>
      <c r="M15" s="26">
        <v>63741598</v>
      </c>
      <c r="N15" s="21">
        <v>98308457</v>
      </c>
      <c r="O15" s="26">
        <v>100304113</v>
      </c>
      <c r="P15" s="21">
        <v>111738639</v>
      </c>
      <c r="Q15" s="26">
        <v>112511540</v>
      </c>
      <c r="R15" s="21">
        <v>171614292</v>
      </c>
      <c r="S15" s="27">
        <v>120233081</v>
      </c>
      <c r="T15" s="21">
        <f t="shared" si="0"/>
        <v>831848577</v>
      </c>
      <c r="U15" s="21">
        <f t="shared" si="1"/>
        <v>598659164</v>
      </c>
      <c r="V15" s="21">
        <f t="shared" si="2"/>
        <v>233189413</v>
      </c>
      <c r="W15" s="45"/>
      <c r="X15" s="45"/>
    </row>
    <row r="16" spans="1:24" x14ac:dyDescent="0.25">
      <c r="A16" s="4" t="s">
        <v>66</v>
      </c>
      <c r="B16" s="21">
        <v>15114594</v>
      </c>
      <c r="C16" s="21">
        <v>641144</v>
      </c>
      <c r="D16" s="21">
        <v>51770510</v>
      </c>
      <c r="E16" s="21">
        <v>12851819</v>
      </c>
      <c r="F16" s="21">
        <v>52030305</v>
      </c>
      <c r="G16" s="21">
        <v>70972225</v>
      </c>
      <c r="H16" s="21">
        <v>62896323</v>
      </c>
      <c r="I16" s="21">
        <v>25395764</v>
      </c>
      <c r="J16" s="21">
        <v>154354470</v>
      </c>
      <c r="K16" s="21">
        <v>55461363</v>
      </c>
      <c r="L16" s="21">
        <v>101935113</v>
      </c>
      <c r="M16" s="26">
        <v>67169423</v>
      </c>
      <c r="N16" s="21">
        <v>103938642</v>
      </c>
      <c r="O16" s="26">
        <v>83051276</v>
      </c>
      <c r="P16" s="21">
        <v>101917637</v>
      </c>
      <c r="Q16" s="26">
        <v>125220533</v>
      </c>
      <c r="R16" s="21">
        <v>109771832</v>
      </c>
      <c r="S16" s="27">
        <v>102786515</v>
      </c>
      <c r="T16" s="21">
        <f t="shared" si="0"/>
        <v>753729426</v>
      </c>
      <c r="U16" s="21">
        <f t="shared" si="1"/>
        <v>543550062</v>
      </c>
      <c r="V16" s="21">
        <f t="shared" si="2"/>
        <v>210179364</v>
      </c>
      <c r="W16" s="45"/>
      <c r="X16" s="45"/>
    </row>
    <row r="17" spans="1:24" x14ac:dyDescent="0.25">
      <c r="A17" s="4" t="s">
        <v>67</v>
      </c>
      <c r="B17" s="21">
        <v>7213311</v>
      </c>
      <c r="C17" s="21">
        <v>0</v>
      </c>
      <c r="D17" s="21">
        <v>44823400</v>
      </c>
      <c r="E17" s="21">
        <v>15473339</v>
      </c>
      <c r="F17" s="21">
        <v>47503914</v>
      </c>
      <c r="G17" s="21">
        <v>47264534</v>
      </c>
      <c r="H17" s="21">
        <v>50545851</v>
      </c>
      <c r="I17" s="21">
        <v>33572675</v>
      </c>
      <c r="J17" s="21">
        <v>133622381</v>
      </c>
      <c r="K17" s="21">
        <v>91430209</v>
      </c>
      <c r="L17" s="21">
        <v>92378947</v>
      </c>
      <c r="M17" s="26">
        <v>73857478</v>
      </c>
      <c r="N17" s="21">
        <v>106279374</v>
      </c>
      <c r="O17" s="26">
        <v>91852406</v>
      </c>
      <c r="P17" s="21">
        <v>107156757</v>
      </c>
      <c r="Q17" s="26">
        <v>123090645</v>
      </c>
      <c r="R17" s="21">
        <v>143982903</v>
      </c>
      <c r="S17" s="27">
        <v>109486930</v>
      </c>
      <c r="T17" s="21">
        <f t="shared" si="0"/>
        <v>733506838</v>
      </c>
      <c r="U17" s="21">
        <f t="shared" si="1"/>
        <v>586028216</v>
      </c>
      <c r="V17" s="21">
        <f t="shared" si="2"/>
        <v>147478622</v>
      </c>
      <c r="W17" s="45"/>
      <c r="X17" s="45"/>
    </row>
    <row r="18" spans="1:24" x14ac:dyDescent="0.25">
      <c r="A18" s="4" t="s">
        <v>68</v>
      </c>
      <c r="B18" s="21">
        <v>8206745</v>
      </c>
      <c r="C18" s="21">
        <v>0</v>
      </c>
      <c r="D18" s="21">
        <v>40040442</v>
      </c>
      <c r="E18" s="21">
        <v>17275310</v>
      </c>
      <c r="F18" s="21">
        <v>77001929</v>
      </c>
      <c r="G18" s="21">
        <v>53180529</v>
      </c>
      <c r="H18" s="21">
        <v>64906444</v>
      </c>
      <c r="I18" s="21">
        <v>38850972</v>
      </c>
      <c r="J18" s="21">
        <v>175893531</v>
      </c>
      <c r="K18" s="21">
        <v>85110532</v>
      </c>
      <c r="L18" s="21">
        <v>98603535</v>
      </c>
      <c r="M18" s="26">
        <v>44902329</v>
      </c>
      <c r="N18" s="21">
        <v>108401474</v>
      </c>
      <c r="O18" s="26">
        <v>114887687</v>
      </c>
      <c r="P18" s="21">
        <v>111977231</v>
      </c>
      <c r="Q18" s="26">
        <v>189366475</v>
      </c>
      <c r="R18" s="21">
        <v>168625324</v>
      </c>
      <c r="S18" s="27">
        <v>146324548</v>
      </c>
      <c r="T18" s="21">
        <f t="shared" si="0"/>
        <v>853656655</v>
      </c>
      <c r="U18" s="21">
        <f t="shared" si="1"/>
        <v>689898382</v>
      </c>
      <c r="V18" s="21">
        <f t="shared" si="2"/>
        <v>163758273</v>
      </c>
      <c r="W18" s="45"/>
      <c r="X18" s="45"/>
    </row>
    <row r="19" spans="1:24" x14ac:dyDescent="0.25">
      <c r="A19" s="4" t="s">
        <v>69</v>
      </c>
      <c r="B19" s="21">
        <v>8090926</v>
      </c>
      <c r="C19" s="21">
        <v>1935524</v>
      </c>
      <c r="D19" s="21">
        <v>42478500</v>
      </c>
      <c r="E19" s="21">
        <v>20753445</v>
      </c>
      <c r="F19" s="21">
        <v>40334304</v>
      </c>
      <c r="G19" s="21">
        <v>62900597</v>
      </c>
      <c r="H19" s="21">
        <v>46459631</v>
      </c>
      <c r="I19" s="21">
        <v>30758754</v>
      </c>
      <c r="J19" s="21">
        <v>84956860</v>
      </c>
      <c r="K19" s="21">
        <v>65388916</v>
      </c>
      <c r="L19" s="21">
        <v>75682016</v>
      </c>
      <c r="M19" s="26">
        <v>44992091</v>
      </c>
      <c r="N19" s="21">
        <v>83510370</v>
      </c>
      <c r="O19" s="26">
        <v>93626599</v>
      </c>
      <c r="P19" s="21">
        <v>80979668</v>
      </c>
      <c r="Q19" s="26">
        <v>103880909</v>
      </c>
      <c r="R19" s="21">
        <v>108839781</v>
      </c>
      <c r="S19" s="27">
        <v>106701948</v>
      </c>
      <c r="T19" s="21">
        <f t="shared" si="0"/>
        <v>571332056</v>
      </c>
      <c r="U19" s="21">
        <f t="shared" si="1"/>
        <v>530938783</v>
      </c>
      <c r="V19" s="21">
        <f t="shared" si="2"/>
        <v>40393273</v>
      </c>
      <c r="W19" s="45"/>
      <c r="X19" s="45"/>
    </row>
    <row r="20" spans="1:24" x14ac:dyDescent="0.25">
      <c r="A20" s="4" t="s">
        <v>70</v>
      </c>
      <c r="B20" s="21">
        <v>4785636</v>
      </c>
      <c r="C20" s="21">
        <v>24033</v>
      </c>
      <c r="D20" s="21">
        <v>35136205</v>
      </c>
      <c r="E20" s="21">
        <v>6229188</v>
      </c>
      <c r="F20" s="21">
        <v>28910310</v>
      </c>
      <c r="G20" s="21">
        <v>48400636</v>
      </c>
      <c r="H20" s="21">
        <v>28844817</v>
      </c>
      <c r="I20" s="21">
        <v>27702737</v>
      </c>
      <c r="J20" s="21">
        <v>67248248</v>
      </c>
      <c r="K20" s="21">
        <v>40766308</v>
      </c>
      <c r="L20" s="21">
        <v>50971525</v>
      </c>
      <c r="M20" s="26">
        <v>33531508</v>
      </c>
      <c r="N20" s="21">
        <v>55991714</v>
      </c>
      <c r="O20" s="26">
        <v>49561748</v>
      </c>
      <c r="P20" s="21">
        <v>58358613</v>
      </c>
      <c r="Q20" s="26">
        <v>100739393</v>
      </c>
      <c r="R20" s="21">
        <v>72394038</v>
      </c>
      <c r="S20" s="27">
        <v>101132362</v>
      </c>
      <c r="T20" s="21">
        <f t="shared" si="0"/>
        <v>402641106</v>
      </c>
      <c r="U20" s="21">
        <f t="shared" si="1"/>
        <v>408087913</v>
      </c>
      <c r="V20" s="21">
        <f t="shared" si="2"/>
        <v>-5446807</v>
      </c>
      <c r="W20" s="45"/>
      <c r="X20" s="45"/>
    </row>
    <row r="21" spans="1:24" x14ac:dyDescent="0.25">
      <c r="A21" s="4" t="s">
        <v>71</v>
      </c>
      <c r="B21" s="21">
        <v>5136979</v>
      </c>
      <c r="C21" s="21">
        <v>0</v>
      </c>
      <c r="D21" s="21">
        <v>30070322</v>
      </c>
      <c r="E21" s="21">
        <v>14156635</v>
      </c>
      <c r="F21" s="21">
        <v>26890177</v>
      </c>
      <c r="G21" s="21">
        <v>38381281</v>
      </c>
      <c r="H21" s="21">
        <v>32405913</v>
      </c>
      <c r="I21" s="21">
        <v>26698270</v>
      </c>
      <c r="J21" s="23">
        <v>68112811</v>
      </c>
      <c r="K21" s="21">
        <v>52403924</v>
      </c>
      <c r="L21" s="23">
        <v>60477276</v>
      </c>
      <c r="M21" s="26">
        <v>39096274</v>
      </c>
      <c r="N21" s="23">
        <v>71173812</v>
      </c>
      <c r="O21" s="26">
        <v>60167257</v>
      </c>
      <c r="P21" s="23">
        <v>73368198</v>
      </c>
      <c r="Q21" s="26">
        <v>87803137</v>
      </c>
      <c r="R21" s="21">
        <v>93191280</v>
      </c>
      <c r="S21" s="27">
        <v>81858936</v>
      </c>
      <c r="T21" s="21">
        <f t="shared" si="0"/>
        <v>460826768</v>
      </c>
      <c r="U21" s="21">
        <f t="shared" si="1"/>
        <v>400565714</v>
      </c>
      <c r="V21" s="21">
        <f t="shared" si="2"/>
        <v>60261054</v>
      </c>
      <c r="W21" s="45"/>
      <c r="X21" s="45"/>
    </row>
    <row r="22" spans="1:24" x14ac:dyDescent="0.25">
      <c r="A22" s="4" t="s">
        <v>72</v>
      </c>
      <c r="B22" s="21">
        <v>11288860</v>
      </c>
      <c r="C22" s="21">
        <v>0</v>
      </c>
      <c r="D22" s="21">
        <v>36997428</v>
      </c>
      <c r="E22" s="21">
        <v>15988533</v>
      </c>
      <c r="F22" s="21">
        <v>41821461</v>
      </c>
      <c r="G22" s="21">
        <v>43976755</v>
      </c>
      <c r="H22" s="21">
        <v>35677438</v>
      </c>
      <c r="I22" s="21">
        <v>38018582</v>
      </c>
      <c r="J22" s="21">
        <v>75706146</v>
      </c>
      <c r="K22" s="21">
        <v>54228931</v>
      </c>
      <c r="L22" s="21">
        <v>57135110</v>
      </c>
      <c r="M22" s="26">
        <v>31989758</v>
      </c>
      <c r="N22" s="21">
        <v>55365077</v>
      </c>
      <c r="O22" s="26">
        <v>59132847</v>
      </c>
      <c r="P22" s="21">
        <v>55980871</v>
      </c>
      <c r="Q22" s="26">
        <v>68381459</v>
      </c>
      <c r="R22" s="21">
        <v>78341961</v>
      </c>
      <c r="S22" s="27">
        <v>84265257</v>
      </c>
      <c r="T22" s="21">
        <f t="shared" si="0"/>
        <v>448314352</v>
      </c>
      <c r="U22" s="21">
        <f t="shared" si="1"/>
        <v>395982122</v>
      </c>
      <c r="V22" s="21">
        <f t="shared" si="2"/>
        <v>52332230</v>
      </c>
      <c r="W22" s="45"/>
      <c r="X22" s="45"/>
    </row>
    <row r="23" spans="1:24" x14ac:dyDescent="0.25">
      <c r="A23" s="4" t="s">
        <v>73</v>
      </c>
      <c r="B23" s="21">
        <v>3934857</v>
      </c>
      <c r="C23" s="21">
        <v>0</v>
      </c>
      <c r="D23" s="21">
        <v>35803665</v>
      </c>
      <c r="E23" s="21">
        <v>15590493</v>
      </c>
      <c r="F23" s="21">
        <v>33421764</v>
      </c>
      <c r="G23" s="21">
        <v>45614658</v>
      </c>
      <c r="H23" s="21">
        <v>42882188</v>
      </c>
      <c r="I23" s="21">
        <v>26394398</v>
      </c>
      <c r="J23" s="21">
        <v>97961413</v>
      </c>
      <c r="K23" s="21">
        <v>57478285</v>
      </c>
      <c r="L23" s="21">
        <v>65549946</v>
      </c>
      <c r="M23" s="26">
        <v>55002819</v>
      </c>
      <c r="N23" s="21">
        <v>105795260</v>
      </c>
      <c r="O23" s="26">
        <v>101717397</v>
      </c>
      <c r="P23" s="21">
        <v>105779325</v>
      </c>
      <c r="Q23" s="26">
        <v>130679282</v>
      </c>
      <c r="R23" s="21">
        <v>149211205</v>
      </c>
      <c r="S23" s="27">
        <v>137798399</v>
      </c>
      <c r="T23" s="21">
        <f t="shared" si="0"/>
        <v>640339623</v>
      </c>
      <c r="U23" s="21">
        <f t="shared" si="1"/>
        <v>570275731</v>
      </c>
      <c r="V23" s="21">
        <f t="shared" si="2"/>
        <v>70063892</v>
      </c>
      <c r="W23" s="45"/>
      <c r="X23" s="45"/>
    </row>
    <row r="24" spans="1:24" x14ac:dyDescent="0.25">
      <c r="A24" s="4" t="s">
        <v>74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6">
        <v>0</v>
      </c>
      <c r="N24" s="21">
        <v>0</v>
      </c>
      <c r="O24" s="26">
        <v>0</v>
      </c>
      <c r="P24" s="21">
        <v>0</v>
      </c>
      <c r="Q24" s="26">
        <v>0</v>
      </c>
      <c r="R24" s="21">
        <v>0</v>
      </c>
      <c r="S24" s="27">
        <v>0</v>
      </c>
      <c r="T24" s="21">
        <f t="shared" si="0"/>
        <v>0</v>
      </c>
      <c r="U24" s="21">
        <f t="shared" si="1"/>
        <v>0</v>
      </c>
      <c r="V24" s="21">
        <f t="shared" si="2"/>
        <v>0</v>
      </c>
      <c r="W24" s="45"/>
      <c r="X24" s="45"/>
    </row>
    <row r="25" spans="1:24" x14ac:dyDescent="0.25">
      <c r="A25" s="4" t="s">
        <v>75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62377966</v>
      </c>
      <c r="H25" s="21">
        <v>0</v>
      </c>
      <c r="I25" s="21">
        <v>57590816</v>
      </c>
      <c r="J25" s="21">
        <v>0</v>
      </c>
      <c r="K25" s="21">
        <v>4507056</v>
      </c>
      <c r="L25" s="21">
        <v>0</v>
      </c>
      <c r="M25" s="26">
        <v>67463370</v>
      </c>
      <c r="N25" s="21">
        <v>0</v>
      </c>
      <c r="O25" s="26">
        <v>95173745</v>
      </c>
      <c r="P25" s="21">
        <v>0</v>
      </c>
      <c r="Q25" s="26">
        <v>126409179</v>
      </c>
      <c r="R25" s="21">
        <v>0</v>
      </c>
      <c r="S25" s="27">
        <v>76251661</v>
      </c>
      <c r="T25" s="21">
        <f t="shared" si="0"/>
        <v>0</v>
      </c>
      <c r="U25" s="21">
        <f t="shared" si="1"/>
        <v>489773793</v>
      </c>
      <c r="V25" s="21">
        <f t="shared" si="2"/>
        <v>-489773793</v>
      </c>
      <c r="W25" s="45"/>
      <c r="X25" s="45"/>
    </row>
    <row r="26" spans="1:24" x14ac:dyDescent="0.25">
      <c r="A26" s="39" t="s">
        <v>76</v>
      </c>
      <c r="B26" s="28">
        <f t="shared" ref="B26:S26" si="3">SUM(B7:B25)</f>
        <v>124011341</v>
      </c>
      <c r="C26" s="28">
        <f t="shared" si="3"/>
        <v>5834692</v>
      </c>
      <c r="D26" s="28">
        <f t="shared" si="3"/>
        <v>627585812</v>
      </c>
      <c r="E26" s="28">
        <f t="shared" si="3"/>
        <v>196011917</v>
      </c>
      <c r="F26" s="28">
        <f t="shared" si="3"/>
        <v>616920418</v>
      </c>
      <c r="G26" s="28">
        <f t="shared" si="3"/>
        <v>816635396</v>
      </c>
      <c r="H26" s="28">
        <f t="shared" si="3"/>
        <v>676797700</v>
      </c>
      <c r="I26" s="28">
        <f t="shared" si="3"/>
        <v>604755278</v>
      </c>
      <c r="J26" s="28">
        <f t="shared" si="3"/>
        <v>1588892769</v>
      </c>
      <c r="K26" s="28">
        <f t="shared" si="3"/>
        <v>1049575959</v>
      </c>
      <c r="L26" s="28">
        <f t="shared" si="3"/>
        <v>1192761606</v>
      </c>
      <c r="M26" s="29">
        <f t="shared" si="3"/>
        <v>776694998</v>
      </c>
      <c r="N26" s="28">
        <f t="shared" si="3"/>
        <v>1453027961</v>
      </c>
      <c r="O26" s="29">
        <f t="shared" si="3"/>
        <v>1450128173</v>
      </c>
      <c r="P26" s="28">
        <f t="shared" si="3"/>
        <v>1542724124</v>
      </c>
      <c r="Q26" s="29">
        <f t="shared" si="3"/>
        <v>2391707916</v>
      </c>
      <c r="R26" s="28">
        <f t="shared" si="3"/>
        <v>2193973820</v>
      </c>
      <c r="S26" s="30">
        <f t="shared" si="3"/>
        <v>2207902796</v>
      </c>
      <c r="T26" s="28">
        <f t="shared" si="0"/>
        <v>10016695551</v>
      </c>
      <c r="U26" s="28">
        <f t="shared" si="1"/>
        <v>9499247125</v>
      </c>
      <c r="V26" s="28">
        <f t="shared" si="2"/>
        <v>517448426</v>
      </c>
      <c r="W26" s="45"/>
      <c r="X26" s="45"/>
    </row>
  </sheetData>
  <pageMargins left="0.7" right="0.7" top="0.75" bottom="0.75" header="0.3" footer="0.3"/>
  <pageSetup paperSiz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J26" sqref="J26"/>
    </sheetView>
  </sheetViews>
  <sheetFormatPr baseColWidth="10" defaultRowHeight="15" x14ac:dyDescent="0.25"/>
  <cols>
    <col min="1" max="1" width="20.5703125" customWidth="1"/>
    <col min="2" max="2" width="10.42578125" customWidth="1"/>
    <col min="3" max="3" width="10.5703125" customWidth="1"/>
    <col min="4" max="4" width="11.7109375" customWidth="1"/>
    <col min="5" max="6" width="10.28515625" customWidth="1"/>
    <col min="7" max="7" width="12" customWidth="1"/>
    <col min="8" max="8" width="13.28515625" customWidth="1"/>
    <col min="9" max="9" width="4.28515625" customWidth="1"/>
    <col min="10" max="10" width="13" customWidth="1"/>
  </cols>
  <sheetData>
    <row r="1" spans="1:15" x14ac:dyDescent="0.25">
      <c r="A1" s="11" t="s">
        <v>20</v>
      </c>
      <c r="B1" s="11"/>
      <c r="C1" s="3"/>
    </row>
    <row r="2" spans="1:15" x14ac:dyDescent="0.25">
      <c r="A2" s="11" t="s">
        <v>19</v>
      </c>
      <c r="B2" s="11"/>
      <c r="C2" s="11" t="s">
        <v>30</v>
      </c>
      <c r="D2" s="1"/>
      <c r="E2" s="1"/>
    </row>
    <row r="3" spans="1:15" x14ac:dyDescent="0.25">
      <c r="A3" s="3"/>
      <c r="B3" s="3"/>
      <c r="C3" s="3"/>
    </row>
    <row r="4" spans="1:15" x14ac:dyDescent="0.25">
      <c r="A4" s="11" t="s">
        <v>21</v>
      </c>
      <c r="B4" s="11" t="s">
        <v>77</v>
      </c>
      <c r="C4" s="11"/>
    </row>
    <row r="5" spans="1:15" x14ac:dyDescent="0.25">
      <c r="A5" s="11" t="s">
        <v>22</v>
      </c>
      <c r="B5" s="11" t="s">
        <v>78</v>
      </c>
      <c r="C5" s="11"/>
    </row>
    <row r="6" spans="1:15" ht="48.75" x14ac:dyDescent="0.25">
      <c r="A6" s="38" t="s">
        <v>23</v>
      </c>
      <c r="B6" s="38" t="s">
        <v>24</v>
      </c>
      <c r="C6" s="38" t="s">
        <v>25</v>
      </c>
      <c r="D6" s="38" t="s">
        <v>38</v>
      </c>
      <c r="E6" s="38" t="s">
        <v>39</v>
      </c>
      <c r="F6" s="38" t="s">
        <v>26</v>
      </c>
      <c r="G6" s="38" t="s">
        <v>27</v>
      </c>
      <c r="H6" s="38" t="s">
        <v>28</v>
      </c>
      <c r="I6" s="11"/>
      <c r="J6" s="38" t="s">
        <v>18</v>
      </c>
      <c r="K6" s="38" t="s">
        <v>16</v>
      </c>
      <c r="L6" s="38" t="s">
        <v>0</v>
      </c>
      <c r="M6" s="38" t="s">
        <v>17</v>
      </c>
      <c r="N6" s="38"/>
      <c r="O6" s="38"/>
    </row>
    <row r="7" spans="1:15" x14ac:dyDescent="0.25">
      <c r="A7" s="4" t="s">
        <v>57</v>
      </c>
      <c r="B7" s="5">
        <v>0</v>
      </c>
      <c r="C7" s="5">
        <v>0</v>
      </c>
      <c r="D7" s="5">
        <v>0</v>
      </c>
      <c r="E7" s="5">
        <v>0</v>
      </c>
      <c r="F7" s="16">
        <f>B7-E7</f>
        <v>0</v>
      </c>
      <c r="G7" s="2"/>
      <c r="H7" s="2"/>
      <c r="I7" s="3"/>
      <c r="J7" s="7" t="s">
        <v>14</v>
      </c>
      <c r="K7" s="8"/>
      <c r="L7" s="8"/>
      <c r="M7" s="8"/>
      <c r="N7" s="8"/>
      <c r="O7" s="8"/>
    </row>
    <row r="8" spans="1:15" x14ac:dyDescent="0.25">
      <c r="A8" s="4" t="s">
        <v>58</v>
      </c>
      <c r="B8" s="5">
        <v>0</v>
      </c>
      <c r="C8" s="5">
        <v>0</v>
      </c>
      <c r="D8" s="5">
        <v>0</v>
      </c>
      <c r="E8" s="5">
        <v>0</v>
      </c>
      <c r="F8" s="16">
        <f t="shared" ref="F8:F26" si="0">B8-E8</f>
        <v>0</v>
      </c>
      <c r="G8" s="8"/>
      <c r="H8" s="8"/>
      <c r="I8" s="3"/>
      <c r="J8" s="7" t="s">
        <v>15</v>
      </c>
      <c r="K8" s="8"/>
      <c r="L8" s="8"/>
      <c r="M8" s="8"/>
      <c r="N8" s="8"/>
      <c r="O8" s="8"/>
    </row>
    <row r="9" spans="1:15" x14ac:dyDescent="0.25">
      <c r="A9" s="4" t="s">
        <v>59</v>
      </c>
      <c r="B9" s="5">
        <v>113242145</v>
      </c>
      <c r="C9" s="5">
        <v>16700870</v>
      </c>
      <c r="D9" s="5">
        <v>0</v>
      </c>
      <c r="E9" s="5">
        <v>16700870</v>
      </c>
      <c r="F9" s="16">
        <f t="shared" si="0"/>
        <v>96541275</v>
      </c>
      <c r="G9" s="8"/>
      <c r="H9" s="8"/>
      <c r="I9" s="3"/>
      <c r="J9" s="8" t="s">
        <v>1</v>
      </c>
      <c r="K9" s="8"/>
      <c r="L9" s="8"/>
      <c r="M9" s="8"/>
      <c r="N9" s="8"/>
      <c r="O9" s="8"/>
    </row>
    <row r="10" spans="1:15" x14ac:dyDescent="0.25">
      <c r="A10" s="4" t="s">
        <v>60</v>
      </c>
      <c r="B10" s="5">
        <v>1271022</v>
      </c>
      <c r="C10" s="5">
        <v>648474</v>
      </c>
      <c r="D10" s="5">
        <v>648474</v>
      </c>
      <c r="E10" s="5">
        <v>1296948</v>
      </c>
      <c r="F10" s="16">
        <f t="shared" si="0"/>
        <v>-25926</v>
      </c>
      <c r="G10" s="8"/>
      <c r="H10" s="8"/>
      <c r="I10" s="3"/>
      <c r="J10" s="8" t="s">
        <v>2</v>
      </c>
      <c r="K10" s="8"/>
      <c r="L10" s="8"/>
      <c r="M10" s="8"/>
      <c r="N10" s="8"/>
      <c r="O10" s="8"/>
    </row>
    <row r="11" spans="1:15" x14ac:dyDescent="0.25">
      <c r="A11" s="4" t="s">
        <v>61</v>
      </c>
      <c r="B11" s="5">
        <v>50985642</v>
      </c>
      <c r="C11" s="5">
        <v>12688692</v>
      </c>
      <c r="D11" s="5">
        <v>0</v>
      </c>
      <c r="E11" s="5">
        <v>12688692</v>
      </c>
      <c r="F11" s="16">
        <f t="shared" si="0"/>
        <v>38296950</v>
      </c>
      <c r="G11" s="8"/>
      <c r="H11" s="8"/>
      <c r="I11" s="3"/>
      <c r="J11" s="8" t="s">
        <v>3</v>
      </c>
      <c r="K11" s="8"/>
      <c r="L11" s="8"/>
      <c r="M11" s="8"/>
      <c r="N11" s="8"/>
      <c r="O11" s="8"/>
    </row>
    <row r="12" spans="1:15" x14ac:dyDescent="0.25">
      <c r="A12" s="4" t="s">
        <v>62</v>
      </c>
      <c r="B12" s="5">
        <v>0</v>
      </c>
      <c r="C12" s="5">
        <v>0</v>
      </c>
      <c r="D12" s="5">
        <v>0</v>
      </c>
      <c r="E12" s="5">
        <v>0</v>
      </c>
      <c r="F12" s="16">
        <f t="shared" si="0"/>
        <v>0</v>
      </c>
      <c r="G12" s="8"/>
      <c r="H12" s="8"/>
      <c r="I12" s="3"/>
      <c r="J12" s="8" t="s">
        <v>4</v>
      </c>
      <c r="K12" s="8"/>
      <c r="L12" s="8"/>
      <c r="M12" s="8"/>
      <c r="N12" s="8"/>
      <c r="O12" s="8"/>
    </row>
    <row r="13" spans="1:15" x14ac:dyDescent="0.25">
      <c r="A13" s="4" t="s">
        <v>63</v>
      </c>
      <c r="B13" s="5">
        <v>0</v>
      </c>
      <c r="C13" s="5">
        <v>0</v>
      </c>
      <c r="D13" s="5">
        <v>0</v>
      </c>
      <c r="E13" s="5">
        <v>0</v>
      </c>
      <c r="F13" s="16">
        <f t="shared" si="0"/>
        <v>0</v>
      </c>
      <c r="G13" s="8"/>
      <c r="H13" s="8"/>
      <c r="I13" s="3"/>
      <c r="J13" s="8" t="s">
        <v>5</v>
      </c>
      <c r="K13" s="8"/>
      <c r="L13" s="8"/>
      <c r="M13" s="8"/>
      <c r="N13" s="8"/>
      <c r="O13" s="8"/>
    </row>
    <row r="14" spans="1:15" x14ac:dyDescent="0.25">
      <c r="A14" s="4" t="s">
        <v>64</v>
      </c>
      <c r="B14" s="5">
        <v>78275190</v>
      </c>
      <c r="C14" s="5">
        <v>18183299</v>
      </c>
      <c r="D14" s="5">
        <v>0</v>
      </c>
      <c r="E14" s="5">
        <v>18183299</v>
      </c>
      <c r="F14" s="16">
        <f t="shared" si="0"/>
        <v>60091891</v>
      </c>
      <c r="G14" s="8"/>
      <c r="H14" s="8"/>
      <c r="I14" s="3"/>
      <c r="J14" s="8" t="s">
        <v>6</v>
      </c>
      <c r="K14" s="8"/>
      <c r="L14" s="8"/>
      <c r="M14" s="8"/>
      <c r="N14" s="8"/>
      <c r="O14" s="8"/>
    </row>
    <row r="15" spans="1:15" x14ac:dyDescent="0.25">
      <c r="A15" s="4" t="s">
        <v>65</v>
      </c>
      <c r="B15" s="5">
        <v>66691341</v>
      </c>
      <c r="C15" s="5">
        <v>28823346</v>
      </c>
      <c r="D15" s="5">
        <v>0</v>
      </c>
      <c r="E15" s="5">
        <v>28823346</v>
      </c>
      <c r="F15" s="16">
        <f t="shared" si="0"/>
        <v>37867995</v>
      </c>
      <c r="G15" s="8"/>
      <c r="H15" s="8"/>
      <c r="I15" s="3"/>
      <c r="J15" s="8" t="s">
        <v>7</v>
      </c>
      <c r="K15" s="8"/>
      <c r="L15" s="8"/>
      <c r="M15" s="8"/>
      <c r="N15" s="8"/>
      <c r="O15" s="8"/>
    </row>
    <row r="16" spans="1:15" x14ac:dyDescent="0.25">
      <c r="A16" s="4" t="s">
        <v>66</v>
      </c>
      <c r="B16" s="5">
        <v>51770510</v>
      </c>
      <c r="C16" s="5">
        <v>12851819</v>
      </c>
      <c r="D16" s="5">
        <v>0</v>
      </c>
      <c r="E16" s="5">
        <v>12851819</v>
      </c>
      <c r="F16" s="16">
        <f t="shared" si="0"/>
        <v>38918691</v>
      </c>
      <c r="G16" s="8"/>
      <c r="H16" s="8"/>
      <c r="I16" s="3"/>
      <c r="J16" s="8" t="s">
        <v>8</v>
      </c>
      <c r="K16" s="8"/>
      <c r="L16" s="8"/>
      <c r="M16" s="8"/>
      <c r="N16" s="8"/>
      <c r="O16" s="8"/>
    </row>
    <row r="17" spans="1:15" x14ac:dyDescent="0.25">
      <c r="A17" s="4" t="s">
        <v>67</v>
      </c>
      <c r="B17" s="5">
        <v>44823400</v>
      </c>
      <c r="C17" s="5">
        <v>15473339</v>
      </c>
      <c r="D17" s="5">
        <v>0</v>
      </c>
      <c r="E17" s="5">
        <v>15473339</v>
      </c>
      <c r="F17" s="16">
        <f t="shared" si="0"/>
        <v>29350061</v>
      </c>
      <c r="G17" s="8"/>
      <c r="H17" s="8"/>
      <c r="I17" s="3"/>
      <c r="J17" s="8" t="s">
        <v>9</v>
      </c>
      <c r="K17" s="8"/>
      <c r="L17" s="8"/>
      <c r="M17" s="8"/>
      <c r="N17" s="8"/>
      <c r="O17" s="8"/>
    </row>
    <row r="18" spans="1:15" x14ac:dyDescent="0.25">
      <c r="A18" s="4" t="s">
        <v>68</v>
      </c>
      <c r="B18" s="5">
        <v>40040442</v>
      </c>
      <c r="C18" s="5">
        <v>17275310</v>
      </c>
      <c r="D18" s="5">
        <v>0</v>
      </c>
      <c r="E18" s="5">
        <v>17275310</v>
      </c>
      <c r="F18" s="16">
        <f t="shared" si="0"/>
        <v>22765132</v>
      </c>
      <c r="G18" s="8"/>
      <c r="H18" s="8"/>
      <c r="I18" s="3"/>
      <c r="J18" s="8" t="s">
        <v>10</v>
      </c>
      <c r="K18" s="8"/>
      <c r="L18" s="8"/>
      <c r="M18" s="8"/>
      <c r="N18" s="8"/>
      <c r="O18" s="8"/>
    </row>
    <row r="19" spans="1:15" x14ac:dyDescent="0.25">
      <c r="A19" s="4" t="s">
        <v>69</v>
      </c>
      <c r="B19" s="5">
        <v>42478500</v>
      </c>
      <c r="C19" s="5">
        <v>20753445</v>
      </c>
      <c r="D19" s="5">
        <v>0</v>
      </c>
      <c r="E19" s="5">
        <v>20753445</v>
      </c>
      <c r="F19" s="16">
        <f t="shared" si="0"/>
        <v>21725055</v>
      </c>
      <c r="G19" s="8"/>
      <c r="H19" s="8"/>
      <c r="I19" s="3"/>
      <c r="J19" s="8" t="s">
        <v>11</v>
      </c>
      <c r="K19" s="8"/>
      <c r="L19" s="8"/>
      <c r="M19" s="8"/>
      <c r="N19" s="8"/>
      <c r="O19" s="8"/>
    </row>
    <row r="20" spans="1:15" x14ac:dyDescent="0.25">
      <c r="A20" s="4" t="s">
        <v>70</v>
      </c>
      <c r="B20" s="5">
        <v>35136205</v>
      </c>
      <c r="C20" s="5">
        <v>6229188</v>
      </c>
      <c r="D20" s="5">
        <v>0</v>
      </c>
      <c r="E20" s="5">
        <v>6229188</v>
      </c>
      <c r="F20" s="16">
        <f t="shared" si="0"/>
        <v>28907017</v>
      </c>
      <c r="G20" s="8"/>
      <c r="H20" s="8"/>
      <c r="I20" s="3"/>
      <c r="J20" s="8" t="s">
        <v>12</v>
      </c>
      <c r="K20" s="8"/>
      <c r="L20" s="8"/>
      <c r="M20" s="8"/>
      <c r="N20" s="8"/>
      <c r="O20" s="8"/>
    </row>
    <row r="21" spans="1:15" x14ac:dyDescent="0.25">
      <c r="A21" s="4" t="s">
        <v>71</v>
      </c>
      <c r="B21" s="5">
        <v>30070322</v>
      </c>
      <c r="C21" s="5">
        <v>14156635</v>
      </c>
      <c r="D21" s="5">
        <v>0</v>
      </c>
      <c r="E21" s="5">
        <v>14156635</v>
      </c>
      <c r="F21" s="16">
        <f t="shared" si="0"/>
        <v>15913687</v>
      </c>
      <c r="G21" s="8"/>
      <c r="H21" s="8"/>
      <c r="I21" s="3"/>
      <c r="J21" s="8" t="s">
        <v>13</v>
      </c>
      <c r="K21" s="8"/>
      <c r="L21" s="8"/>
      <c r="M21" s="8"/>
      <c r="N21" s="8"/>
      <c r="O21" s="8"/>
    </row>
    <row r="22" spans="1:15" x14ac:dyDescent="0.25">
      <c r="A22" s="4" t="s">
        <v>72</v>
      </c>
      <c r="B22" s="5">
        <v>36997428</v>
      </c>
      <c r="C22" s="5">
        <v>15988533</v>
      </c>
      <c r="D22" s="5">
        <v>0</v>
      </c>
      <c r="E22" s="5">
        <v>15988533</v>
      </c>
      <c r="F22" s="16">
        <f t="shared" si="0"/>
        <v>21008895</v>
      </c>
      <c r="G22" s="8"/>
      <c r="H22" s="8"/>
      <c r="I22" s="3"/>
      <c r="J22" s="8"/>
      <c r="K22" s="8"/>
      <c r="L22" s="8"/>
      <c r="M22" s="8"/>
      <c r="N22" s="8"/>
      <c r="O22" s="8"/>
    </row>
    <row r="23" spans="1:15" x14ac:dyDescent="0.25">
      <c r="A23" s="4" t="s">
        <v>73</v>
      </c>
      <c r="B23" s="5">
        <v>35803665</v>
      </c>
      <c r="C23" s="5">
        <v>15590493</v>
      </c>
      <c r="D23" s="5">
        <v>0</v>
      </c>
      <c r="E23" s="5">
        <v>15590493</v>
      </c>
      <c r="F23" s="16">
        <f t="shared" si="0"/>
        <v>20213172</v>
      </c>
      <c r="G23" s="8"/>
      <c r="H23" s="8"/>
      <c r="I23" s="3"/>
      <c r="J23" s="11" t="s">
        <v>84</v>
      </c>
      <c r="K23" s="3"/>
      <c r="L23" s="3"/>
      <c r="M23" s="3"/>
      <c r="N23" s="3"/>
      <c r="O23" s="3"/>
    </row>
    <row r="24" spans="1:15" x14ac:dyDescent="0.25">
      <c r="A24" s="4" t="s">
        <v>74</v>
      </c>
      <c r="B24" s="5">
        <v>0</v>
      </c>
      <c r="C24" s="5">
        <v>0</v>
      </c>
      <c r="D24" s="5">
        <v>0</v>
      </c>
      <c r="E24" s="5">
        <v>0</v>
      </c>
      <c r="F24" s="16">
        <f t="shared" si="0"/>
        <v>0</v>
      </c>
      <c r="G24" s="8"/>
      <c r="H24" s="8"/>
      <c r="I24" s="3"/>
      <c r="J24" s="3" t="s">
        <v>85</v>
      </c>
      <c r="K24" s="3"/>
      <c r="L24" s="3"/>
      <c r="M24" s="3"/>
      <c r="N24" s="3"/>
      <c r="O24" s="3"/>
    </row>
    <row r="25" spans="1:15" x14ac:dyDescent="0.25">
      <c r="A25" s="4" t="s">
        <v>75</v>
      </c>
      <c r="B25" s="5">
        <v>0</v>
      </c>
      <c r="C25" s="5">
        <v>0</v>
      </c>
      <c r="D25" s="5">
        <v>0</v>
      </c>
      <c r="E25" s="5">
        <v>0</v>
      </c>
      <c r="F25" s="16">
        <f t="shared" si="0"/>
        <v>0</v>
      </c>
      <c r="G25" s="8"/>
      <c r="H25" s="8"/>
      <c r="I25" s="3"/>
      <c r="J25" s="3" t="s">
        <v>86</v>
      </c>
      <c r="K25" s="3"/>
      <c r="L25" s="3"/>
      <c r="M25" s="3"/>
      <c r="N25" s="3"/>
      <c r="O25" s="3"/>
    </row>
    <row r="26" spans="1:15" x14ac:dyDescent="0.25">
      <c r="A26" s="39" t="s">
        <v>76</v>
      </c>
      <c r="B26" s="10">
        <v>627585812</v>
      </c>
      <c r="C26" s="10">
        <v>195363443</v>
      </c>
      <c r="D26" s="10">
        <v>648474</v>
      </c>
      <c r="E26" s="10">
        <v>196011917</v>
      </c>
      <c r="F26" s="40">
        <f t="shared" si="0"/>
        <v>431573895</v>
      </c>
      <c r="G26" s="39"/>
      <c r="H26" s="39"/>
      <c r="I26" s="3"/>
      <c r="J26" s="3" t="s">
        <v>89</v>
      </c>
      <c r="K26" s="3"/>
      <c r="L26" s="3"/>
      <c r="M26" s="3"/>
      <c r="N26" s="3"/>
      <c r="O26" s="3"/>
    </row>
  </sheetData>
  <pageMargins left="0.7" right="0.7" top="0.75" bottom="0.75" header="0.3" footer="0.3"/>
  <pageSetup paperSiz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J26" sqref="J26"/>
    </sheetView>
  </sheetViews>
  <sheetFormatPr baseColWidth="10" defaultRowHeight="15" x14ac:dyDescent="0.25"/>
  <cols>
    <col min="1" max="1" width="20.5703125" customWidth="1"/>
    <col min="2" max="2" width="10.7109375" customWidth="1"/>
    <col min="3" max="3" width="10.140625" customWidth="1"/>
    <col min="4" max="4" width="11.7109375" customWidth="1"/>
    <col min="5" max="5" width="10.140625" customWidth="1"/>
    <col min="6" max="6" width="10.28515625" customWidth="1"/>
    <col min="7" max="7" width="12.42578125" customWidth="1"/>
    <col min="8" max="8" width="12.7109375" customWidth="1"/>
    <col min="10" max="10" width="13.28515625" customWidth="1"/>
  </cols>
  <sheetData>
    <row r="1" spans="1:15" x14ac:dyDescent="0.25">
      <c r="A1" s="11" t="s">
        <v>20</v>
      </c>
      <c r="B1" s="11"/>
      <c r="C1" s="11"/>
    </row>
    <row r="2" spans="1:15" x14ac:dyDescent="0.25">
      <c r="A2" s="11" t="s">
        <v>19</v>
      </c>
      <c r="B2" s="11"/>
      <c r="C2" s="11" t="s">
        <v>31</v>
      </c>
      <c r="D2" s="1"/>
      <c r="E2" s="1"/>
    </row>
    <row r="3" spans="1:15" x14ac:dyDescent="0.25">
      <c r="A3" s="11"/>
      <c r="B3" s="11"/>
      <c r="C3" s="11"/>
    </row>
    <row r="4" spans="1:15" x14ac:dyDescent="0.25">
      <c r="A4" s="11" t="s">
        <v>21</v>
      </c>
      <c r="B4" s="11" t="s">
        <v>79</v>
      </c>
      <c r="C4" s="11"/>
    </row>
    <row r="5" spans="1:15" x14ac:dyDescent="0.25">
      <c r="A5" s="11" t="s">
        <v>22</v>
      </c>
      <c r="B5" s="11" t="s">
        <v>40</v>
      </c>
      <c r="C5" s="11"/>
    </row>
    <row r="6" spans="1:15" ht="60.75" x14ac:dyDescent="0.25">
      <c r="A6" s="38" t="s">
        <v>23</v>
      </c>
      <c r="B6" s="38" t="s">
        <v>24</v>
      </c>
      <c r="C6" s="38" t="s">
        <v>25</v>
      </c>
      <c r="D6" s="38" t="s">
        <v>38</v>
      </c>
      <c r="E6" s="38" t="s">
        <v>39</v>
      </c>
      <c r="F6" s="38" t="s">
        <v>26</v>
      </c>
      <c r="G6" s="38" t="s">
        <v>27</v>
      </c>
      <c r="H6" s="38" t="s">
        <v>28</v>
      </c>
      <c r="I6" s="11"/>
      <c r="J6" s="38" t="s">
        <v>18</v>
      </c>
      <c r="K6" s="38" t="s">
        <v>16</v>
      </c>
      <c r="L6" s="38" t="s">
        <v>0</v>
      </c>
      <c r="M6" s="38" t="s">
        <v>17</v>
      </c>
      <c r="N6" s="38"/>
      <c r="O6" s="38"/>
    </row>
    <row r="7" spans="1:15" x14ac:dyDescent="0.25">
      <c r="A7" s="4" t="s">
        <v>57</v>
      </c>
      <c r="B7" s="5">
        <v>0</v>
      </c>
      <c r="C7" s="5">
        <v>0</v>
      </c>
      <c r="D7" s="5">
        <v>0</v>
      </c>
      <c r="E7" s="5">
        <v>0</v>
      </c>
      <c r="F7" s="16">
        <v>0</v>
      </c>
      <c r="G7" s="6"/>
      <c r="H7" s="2"/>
      <c r="I7" s="3"/>
      <c r="J7" s="7" t="s">
        <v>14</v>
      </c>
      <c r="K7" s="8"/>
      <c r="L7" s="8"/>
      <c r="M7" s="8"/>
      <c r="N7" s="8"/>
      <c r="O7" s="8"/>
    </row>
    <row r="8" spans="1:15" x14ac:dyDescent="0.25">
      <c r="A8" s="4" t="s">
        <v>58</v>
      </c>
      <c r="B8" s="5">
        <v>0</v>
      </c>
      <c r="C8" s="5">
        <v>0</v>
      </c>
      <c r="D8" s="5">
        <v>0</v>
      </c>
      <c r="E8" s="5">
        <v>0</v>
      </c>
      <c r="F8" s="16">
        <v>0</v>
      </c>
      <c r="G8" s="6"/>
      <c r="H8" s="8"/>
      <c r="I8" s="3"/>
      <c r="J8" s="7" t="s">
        <v>15</v>
      </c>
      <c r="K8" s="8"/>
      <c r="L8" s="8"/>
      <c r="M8" s="8"/>
      <c r="N8" s="8"/>
      <c r="O8" s="8"/>
    </row>
    <row r="9" spans="1:15" x14ac:dyDescent="0.25">
      <c r="A9" s="4" t="s">
        <v>59</v>
      </c>
      <c r="B9" s="5">
        <v>108878138</v>
      </c>
      <c r="C9" s="5">
        <v>155349557</v>
      </c>
      <c r="D9" s="5">
        <v>0</v>
      </c>
      <c r="E9" s="5">
        <v>155349557</v>
      </c>
      <c r="F9" s="16">
        <v>-46471419</v>
      </c>
      <c r="G9" s="6"/>
      <c r="H9" s="8"/>
      <c r="I9" s="3"/>
      <c r="J9" s="8" t="s">
        <v>1</v>
      </c>
      <c r="K9" s="8"/>
      <c r="L9" s="8"/>
      <c r="M9" s="8"/>
      <c r="N9" s="8"/>
      <c r="O9" s="8"/>
    </row>
    <row r="10" spans="1:15" x14ac:dyDescent="0.25">
      <c r="A10" s="4" t="s">
        <v>60</v>
      </c>
      <c r="B10" s="5">
        <v>0</v>
      </c>
      <c r="C10" s="5">
        <v>0</v>
      </c>
      <c r="D10" s="5">
        <v>0</v>
      </c>
      <c r="E10" s="5">
        <v>0</v>
      </c>
      <c r="F10" s="16">
        <v>0</v>
      </c>
      <c r="G10" s="6"/>
      <c r="H10" s="8"/>
      <c r="I10" s="3"/>
      <c r="J10" s="8" t="s">
        <v>2</v>
      </c>
      <c r="K10" s="8"/>
      <c r="L10" s="8"/>
      <c r="M10" s="8"/>
      <c r="N10" s="8"/>
      <c r="O10" s="8"/>
    </row>
    <row r="11" spans="1:15" x14ac:dyDescent="0.25">
      <c r="A11" s="4" t="s">
        <v>61</v>
      </c>
      <c r="B11" s="5">
        <v>46052412</v>
      </c>
      <c r="C11" s="5">
        <v>53613713</v>
      </c>
      <c r="D11" s="5">
        <v>2011599</v>
      </c>
      <c r="E11" s="5">
        <v>55625312</v>
      </c>
      <c r="F11" s="16">
        <v>-9572900</v>
      </c>
      <c r="G11" s="6"/>
      <c r="H11" s="8"/>
      <c r="I11" s="3"/>
      <c r="J11" s="8" t="s">
        <v>3</v>
      </c>
      <c r="K11" s="8"/>
      <c r="L11" s="8"/>
      <c r="M11" s="8"/>
      <c r="N11" s="8"/>
      <c r="O11" s="8"/>
    </row>
    <row r="12" spans="1:15" x14ac:dyDescent="0.25">
      <c r="A12" s="4" t="s">
        <v>62</v>
      </c>
      <c r="B12" s="5">
        <v>0</v>
      </c>
      <c r="C12" s="5">
        <v>0</v>
      </c>
      <c r="D12" s="5">
        <v>0</v>
      </c>
      <c r="E12" s="5">
        <v>0</v>
      </c>
      <c r="F12" s="16">
        <v>0</v>
      </c>
      <c r="G12" s="6"/>
      <c r="H12" s="8"/>
      <c r="I12" s="3"/>
      <c r="J12" s="8" t="s">
        <v>4</v>
      </c>
      <c r="K12" s="8"/>
      <c r="L12" s="8"/>
      <c r="M12" s="8"/>
      <c r="N12" s="8"/>
      <c r="O12" s="8"/>
    </row>
    <row r="13" spans="1:15" x14ac:dyDescent="0.25">
      <c r="A13" s="4" t="s">
        <v>63</v>
      </c>
      <c r="B13" s="5">
        <v>0</v>
      </c>
      <c r="C13" s="5">
        <v>0</v>
      </c>
      <c r="D13" s="5">
        <v>0</v>
      </c>
      <c r="E13" s="5">
        <v>0</v>
      </c>
      <c r="F13" s="16">
        <v>0</v>
      </c>
      <c r="G13" s="6"/>
      <c r="H13" s="8"/>
      <c r="I13" s="3"/>
      <c r="J13" s="8" t="s">
        <v>5</v>
      </c>
      <c r="K13" s="8"/>
      <c r="L13" s="8"/>
      <c r="M13" s="8"/>
      <c r="N13" s="8"/>
      <c r="O13" s="8"/>
    </row>
    <row r="14" spans="1:15" x14ac:dyDescent="0.25">
      <c r="A14" s="4" t="s">
        <v>64</v>
      </c>
      <c r="B14" s="5">
        <v>53783208</v>
      </c>
      <c r="C14" s="5">
        <v>71928401</v>
      </c>
      <c r="D14" s="5">
        <v>5703334</v>
      </c>
      <c r="E14" s="5">
        <v>77631735</v>
      </c>
      <c r="F14" s="16">
        <v>-23848527</v>
      </c>
      <c r="G14" s="6"/>
      <c r="H14" s="8"/>
      <c r="I14" s="3"/>
      <c r="J14" s="8" t="s">
        <v>6</v>
      </c>
      <c r="K14" s="8"/>
      <c r="L14" s="8"/>
      <c r="M14" s="8"/>
      <c r="N14" s="8"/>
      <c r="O14" s="8"/>
    </row>
    <row r="15" spans="1:15" x14ac:dyDescent="0.25">
      <c r="A15" s="4" t="s">
        <v>65</v>
      </c>
      <c r="B15" s="5">
        <v>60292496</v>
      </c>
      <c r="C15" s="5">
        <v>50423579</v>
      </c>
      <c r="D15" s="5">
        <v>4536032</v>
      </c>
      <c r="E15" s="5">
        <v>54959611</v>
      </c>
      <c r="F15" s="16">
        <v>5332885</v>
      </c>
      <c r="G15" s="6"/>
      <c r="H15" s="8"/>
      <c r="I15" s="3"/>
      <c r="J15" s="8" t="s">
        <v>7</v>
      </c>
      <c r="K15" s="8"/>
      <c r="L15" s="8"/>
      <c r="M15" s="8"/>
      <c r="N15" s="8"/>
      <c r="O15" s="8"/>
    </row>
    <row r="16" spans="1:15" x14ac:dyDescent="0.25">
      <c r="A16" s="4" t="s">
        <v>66</v>
      </c>
      <c r="B16" s="5">
        <v>52030305</v>
      </c>
      <c r="C16" s="5">
        <v>64922565</v>
      </c>
      <c r="D16" s="5">
        <v>6049660</v>
      </c>
      <c r="E16" s="5">
        <v>70972225</v>
      </c>
      <c r="F16" s="16">
        <v>-18941920</v>
      </c>
      <c r="G16" s="6"/>
      <c r="H16" s="8"/>
      <c r="I16" s="3"/>
      <c r="J16" s="8" t="s">
        <v>8</v>
      </c>
      <c r="K16" s="8"/>
      <c r="L16" s="8"/>
      <c r="M16" s="8"/>
      <c r="N16" s="8"/>
      <c r="O16" s="8"/>
    </row>
    <row r="17" spans="1:15" x14ac:dyDescent="0.25">
      <c r="A17" s="4" t="s">
        <v>67</v>
      </c>
      <c r="B17" s="5">
        <v>47503914</v>
      </c>
      <c r="C17" s="5">
        <v>44356829</v>
      </c>
      <c r="D17" s="5">
        <v>2907705</v>
      </c>
      <c r="E17" s="5">
        <v>47264534</v>
      </c>
      <c r="F17" s="16">
        <v>239380</v>
      </c>
      <c r="G17" s="6"/>
      <c r="H17" s="8"/>
      <c r="I17" s="3"/>
      <c r="J17" s="8" t="s">
        <v>9</v>
      </c>
      <c r="K17" s="8"/>
      <c r="L17" s="8"/>
      <c r="M17" s="8"/>
      <c r="N17" s="8"/>
      <c r="O17" s="8"/>
    </row>
    <row r="18" spans="1:15" x14ac:dyDescent="0.25">
      <c r="A18" s="4" t="s">
        <v>68</v>
      </c>
      <c r="B18" s="5">
        <v>77001929</v>
      </c>
      <c r="C18" s="5">
        <v>47146653</v>
      </c>
      <c r="D18" s="5">
        <v>6033876</v>
      </c>
      <c r="E18" s="5">
        <v>53180529</v>
      </c>
      <c r="F18" s="16">
        <v>23821400</v>
      </c>
      <c r="G18" s="6"/>
      <c r="H18" s="8"/>
      <c r="I18" s="3"/>
      <c r="J18" s="8" t="s">
        <v>10</v>
      </c>
      <c r="K18" s="8"/>
      <c r="L18" s="8"/>
      <c r="M18" s="8"/>
      <c r="N18" s="8"/>
      <c r="O18" s="8"/>
    </row>
    <row r="19" spans="1:15" x14ac:dyDescent="0.25">
      <c r="A19" s="4" t="s">
        <v>69</v>
      </c>
      <c r="B19" s="5">
        <v>40334304</v>
      </c>
      <c r="C19" s="5">
        <v>57981077</v>
      </c>
      <c r="D19" s="5">
        <v>4919520</v>
      </c>
      <c r="E19" s="5">
        <v>62900597</v>
      </c>
      <c r="F19" s="16">
        <v>-22566293</v>
      </c>
      <c r="G19" s="6"/>
      <c r="H19" s="8"/>
      <c r="I19" s="3"/>
      <c r="J19" s="8" t="s">
        <v>11</v>
      </c>
      <c r="K19" s="8"/>
      <c r="L19" s="8"/>
      <c r="M19" s="8"/>
      <c r="N19" s="8"/>
      <c r="O19" s="8"/>
    </row>
    <row r="20" spans="1:15" x14ac:dyDescent="0.25">
      <c r="A20" s="4" t="s">
        <v>70</v>
      </c>
      <c r="B20" s="5">
        <v>28910310</v>
      </c>
      <c r="C20" s="5">
        <v>43449707</v>
      </c>
      <c r="D20" s="5">
        <v>4950929</v>
      </c>
      <c r="E20" s="5">
        <v>48400636</v>
      </c>
      <c r="F20" s="16">
        <v>-19490326</v>
      </c>
      <c r="G20" s="6"/>
      <c r="H20" s="8"/>
      <c r="I20" s="3"/>
      <c r="J20" s="8" t="s">
        <v>12</v>
      </c>
      <c r="K20" s="8"/>
      <c r="L20" s="8"/>
      <c r="M20" s="8"/>
      <c r="N20" s="8"/>
      <c r="O20" s="8"/>
    </row>
    <row r="21" spans="1:15" x14ac:dyDescent="0.25">
      <c r="A21" s="4" t="s">
        <v>71</v>
      </c>
      <c r="B21" s="5">
        <v>26890177</v>
      </c>
      <c r="C21" s="5">
        <v>33405990</v>
      </c>
      <c r="D21" s="5">
        <v>4975291</v>
      </c>
      <c r="E21" s="5">
        <v>38381281</v>
      </c>
      <c r="F21" s="16">
        <v>-11491104</v>
      </c>
      <c r="G21" s="6"/>
      <c r="H21" s="8"/>
      <c r="I21" s="3"/>
      <c r="J21" s="8" t="s">
        <v>13</v>
      </c>
      <c r="K21" s="8"/>
      <c r="L21" s="8"/>
      <c r="M21" s="8"/>
      <c r="N21" s="8"/>
      <c r="O21" s="8"/>
    </row>
    <row r="22" spans="1:15" x14ac:dyDescent="0.25">
      <c r="A22" s="4" t="s">
        <v>72</v>
      </c>
      <c r="B22" s="5">
        <v>41821461</v>
      </c>
      <c r="C22" s="5">
        <v>37933888</v>
      </c>
      <c r="D22" s="5">
        <v>6042867</v>
      </c>
      <c r="E22" s="5">
        <v>43976755</v>
      </c>
      <c r="F22" s="16">
        <v>-2155294</v>
      </c>
      <c r="G22" s="6"/>
      <c r="H22" s="8"/>
      <c r="I22" s="3"/>
      <c r="J22" s="8"/>
      <c r="K22" s="8"/>
      <c r="L22" s="8"/>
      <c r="M22" s="8"/>
      <c r="N22" s="8"/>
      <c r="O22" s="8"/>
    </row>
    <row r="23" spans="1:15" x14ac:dyDescent="0.25">
      <c r="A23" s="4" t="s">
        <v>73</v>
      </c>
      <c r="B23" s="5">
        <v>33421764</v>
      </c>
      <c r="C23" s="5">
        <v>39939024</v>
      </c>
      <c r="D23" s="5">
        <v>5675634</v>
      </c>
      <c r="E23" s="5">
        <v>45614658</v>
      </c>
      <c r="F23" s="16">
        <v>-12192894</v>
      </c>
      <c r="G23" s="6"/>
      <c r="H23" s="8"/>
      <c r="I23" s="3"/>
      <c r="J23" s="11" t="s">
        <v>84</v>
      </c>
      <c r="K23" s="3"/>
      <c r="L23" s="3"/>
      <c r="M23" s="3"/>
      <c r="N23" s="3"/>
      <c r="O23" s="3"/>
    </row>
    <row r="24" spans="1:15" x14ac:dyDescent="0.25">
      <c r="A24" s="4" t="s">
        <v>74</v>
      </c>
      <c r="B24" s="5">
        <v>0</v>
      </c>
      <c r="C24" s="5">
        <v>0</v>
      </c>
      <c r="D24" s="5">
        <v>0</v>
      </c>
      <c r="E24" s="5">
        <v>0</v>
      </c>
      <c r="F24" s="16">
        <v>0</v>
      </c>
      <c r="G24" s="6"/>
      <c r="H24" s="8"/>
      <c r="I24" s="3"/>
      <c r="J24" s="3" t="s">
        <v>85</v>
      </c>
      <c r="K24" s="3"/>
      <c r="L24" s="3"/>
      <c r="M24" s="3"/>
      <c r="N24" s="3"/>
      <c r="O24" s="3"/>
    </row>
    <row r="25" spans="1:15" x14ac:dyDescent="0.25">
      <c r="A25" s="4" t="s">
        <v>75</v>
      </c>
      <c r="B25" s="5">
        <v>0</v>
      </c>
      <c r="C25" s="5">
        <v>62377966</v>
      </c>
      <c r="D25" s="5">
        <v>0</v>
      </c>
      <c r="E25" s="5">
        <v>62377966</v>
      </c>
      <c r="F25" s="16">
        <v>-62377966</v>
      </c>
      <c r="G25" s="6"/>
      <c r="H25" s="8"/>
      <c r="I25" s="3"/>
      <c r="J25" s="3" t="s">
        <v>86</v>
      </c>
      <c r="K25" s="3"/>
      <c r="L25" s="3"/>
      <c r="M25" s="3"/>
      <c r="N25" s="3"/>
      <c r="O25" s="3"/>
    </row>
    <row r="26" spans="1:15" x14ac:dyDescent="0.25">
      <c r="A26" s="39" t="s">
        <v>76</v>
      </c>
      <c r="B26" s="10">
        <f>SUM(B7:B25)</f>
        <v>616920418</v>
      </c>
      <c r="C26" s="10">
        <v>762828949</v>
      </c>
      <c r="D26" s="10">
        <f>SUM(D7:D25)</f>
        <v>53806447</v>
      </c>
      <c r="E26" s="10">
        <v>816635396</v>
      </c>
      <c r="F26" s="40">
        <v>-199714978</v>
      </c>
      <c r="G26" s="6"/>
      <c r="H26" s="8"/>
      <c r="I26" s="3"/>
      <c r="J26" s="3" t="s">
        <v>89</v>
      </c>
      <c r="K26" s="3"/>
      <c r="L26" s="3"/>
      <c r="M26" s="3"/>
      <c r="N26" s="3"/>
      <c r="O26" s="3"/>
    </row>
  </sheetData>
  <pageMargins left="0.7" right="0.7" top="0.75" bottom="0.75" header="0.3" footer="0.3"/>
  <pageSetup paperSiz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J26" sqref="J26"/>
    </sheetView>
  </sheetViews>
  <sheetFormatPr baseColWidth="10" defaultRowHeight="15" x14ac:dyDescent="0.25"/>
  <cols>
    <col min="1" max="1" width="20.5703125" customWidth="1"/>
    <col min="2" max="2" width="9.5703125" customWidth="1"/>
    <col min="3" max="3" width="9.7109375" customWidth="1"/>
    <col min="4" max="4" width="12" customWidth="1"/>
    <col min="5" max="5" width="10.42578125" customWidth="1"/>
    <col min="6" max="6" width="9.85546875" customWidth="1"/>
    <col min="7" max="7" width="11.5703125" customWidth="1"/>
    <col min="8" max="8" width="13.7109375" customWidth="1"/>
    <col min="10" max="10" width="13.140625" customWidth="1"/>
  </cols>
  <sheetData>
    <row r="1" spans="1:15" x14ac:dyDescent="0.25">
      <c r="A1" s="11" t="s">
        <v>20</v>
      </c>
      <c r="B1" s="11"/>
      <c r="C1" s="11"/>
    </row>
    <row r="2" spans="1:15" x14ac:dyDescent="0.25">
      <c r="A2" s="11" t="s">
        <v>19</v>
      </c>
      <c r="B2" s="11"/>
      <c r="C2" s="11" t="s">
        <v>32</v>
      </c>
    </row>
    <row r="3" spans="1:15" x14ac:dyDescent="0.25">
      <c r="A3" s="11"/>
      <c r="B3" s="11"/>
      <c r="C3" s="11"/>
    </row>
    <row r="4" spans="1:15" x14ac:dyDescent="0.25">
      <c r="A4" s="11" t="s">
        <v>21</v>
      </c>
      <c r="B4" s="11" t="s">
        <v>79</v>
      </c>
      <c r="C4" s="11"/>
    </row>
    <row r="5" spans="1:15" x14ac:dyDescent="0.25">
      <c r="A5" s="11" t="s">
        <v>22</v>
      </c>
      <c r="B5" s="11" t="s">
        <v>40</v>
      </c>
      <c r="C5" s="11"/>
    </row>
    <row r="6" spans="1:15" ht="60.75" x14ac:dyDescent="0.25">
      <c r="A6" s="38" t="s">
        <v>23</v>
      </c>
      <c r="B6" s="38" t="s">
        <v>24</v>
      </c>
      <c r="C6" s="38" t="s">
        <v>25</v>
      </c>
      <c r="D6" s="38" t="s">
        <v>38</v>
      </c>
      <c r="E6" s="38" t="s">
        <v>39</v>
      </c>
      <c r="F6" s="38" t="s">
        <v>26</v>
      </c>
      <c r="G6" s="38" t="s">
        <v>27</v>
      </c>
      <c r="H6" s="38" t="s">
        <v>28</v>
      </c>
      <c r="I6" s="11"/>
      <c r="J6" s="38" t="s">
        <v>18</v>
      </c>
      <c r="K6" s="38" t="s">
        <v>16</v>
      </c>
      <c r="L6" s="38" t="s">
        <v>0</v>
      </c>
      <c r="M6" s="38" t="s">
        <v>17</v>
      </c>
      <c r="N6" s="38"/>
      <c r="O6" s="38"/>
    </row>
    <row r="7" spans="1:15" x14ac:dyDescent="0.25">
      <c r="A7" s="4" t="s">
        <v>57</v>
      </c>
      <c r="B7" s="5">
        <v>0</v>
      </c>
      <c r="C7" s="5">
        <v>0</v>
      </c>
      <c r="D7" s="5">
        <v>0</v>
      </c>
      <c r="E7" s="5">
        <v>0</v>
      </c>
      <c r="F7" s="16">
        <v>0</v>
      </c>
      <c r="G7" s="16"/>
      <c r="H7" s="2"/>
      <c r="I7" s="3"/>
      <c r="J7" s="7" t="s">
        <v>14</v>
      </c>
      <c r="K7" s="8"/>
      <c r="L7" s="8"/>
      <c r="M7" s="8"/>
      <c r="N7" s="8"/>
      <c r="O7" s="8"/>
    </row>
    <row r="8" spans="1:15" x14ac:dyDescent="0.25">
      <c r="A8" s="4" t="s">
        <v>58</v>
      </c>
      <c r="B8" s="5">
        <v>0</v>
      </c>
      <c r="C8" s="5">
        <v>0</v>
      </c>
      <c r="D8" s="5">
        <v>0</v>
      </c>
      <c r="E8" s="5">
        <v>0</v>
      </c>
      <c r="F8" s="16">
        <v>0</v>
      </c>
      <c r="G8" s="16"/>
      <c r="H8" s="8"/>
      <c r="I8" s="3"/>
      <c r="J8" s="7" t="s">
        <v>15</v>
      </c>
      <c r="K8" s="8"/>
      <c r="L8" s="8"/>
      <c r="M8" s="8"/>
      <c r="N8" s="8"/>
      <c r="O8" s="8"/>
    </row>
    <row r="9" spans="1:15" x14ac:dyDescent="0.25">
      <c r="A9" s="4" t="s">
        <v>59</v>
      </c>
      <c r="B9" s="5">
        <v>138341370</v>
      </c>
      <c r="C9" s="5">
        <v>149746583</v>
      </c>
      <c r="D9" s="5">
        <v>9186417</v>
      </c>
      <c r="E9" s="5">
        <v>158933000</v>
      </c>
      <c r="F9" s="16">
        <v>-20591630</v>
      </c>
      <c r="G9" s="16"/>
      <c r="H9" s="8"/>
      <c r="I9" s="3"/>
      <c r="J9" s="8" t="s">
        <v>1</v>
      </c>
      <c r="K9" s="8"/>
      <c r="L9" s="8"/>
      <c r="M9" s="8"/>
      <c r="N9" s="8"/>
      <c r="O9" s="8"/>
    </row>
    <row r="10" spans="1:15" x14ac:dyDescent="0.25">
      <c r="A10" s="4" t="s">
        <v>60</v>
      </c>
      <c r="B10" s="5">
        <v>0</v>
      </c>
      <c r="C10" s="5">
        <v>0</v>
      </c>
      <c r="D10" s="5">
        <v>0</v>
      </c>
      <c r="E10" s="5">
        <v>0</v>
      </c>
      <c r="F10" s="16">
        <v>0</v>
      </c>
      <c r="G10" s="16"/>
      <c r="H10" s="8"/>
      <c r="I10" s="3"/>
      <c r="J10" s="8" t="s">
        <v>2</v>
      </c>
      <c r="K10" s="8"/>
      <c r="L10" s="8"/>
      <c r="M10" s="8"/>
      <c r="N10" s="8"/>
      <c r="O10" s="8"/>
    </row>
    <row r="11" spans="1:15" x14ac:dyDescent="0.25">
      <c r="A11" s="4" t="s">
        <v>61</v>
      </c>
      <c r="B11" s="5">
        <v>57191675</v>
      </c>
      <c r="C11" s="13">
        <v>35965415</v>
      </c>
      <c r="D11" s="5">
        <v>17496233</v>
      </c>
      <c r="E11" s="5">
        <v>53461648</v>
      </c>
      <c r="F11" s="16">
        <v>3730027</v>
      </c>
      <c r="G11" s="16"/>
      <c r="H11" s="8"/>
      <c r="I11" s="3"/>
      <c r="J11" s="8" t="s">
        <v>3</v>
      </c>
      <c r="K11" s="8"/>
      <c r="L11" s="8"/>
      <c r="M11" s="8"/>
      <c r="N11" s="8"/>
      <c r="O11" s="8"/>
    </row>
    <row r="12" spans="1:15" x14ac:dyDescent="0.25">
      <c r="A12" s="4" t="s">
        <v>62</v>
      </c>
      <c r="B12" s="5">
        <v>0</v>
      </c>
      <c r="C12" s="5">
        <v>0</v>
      </c>
      <c r="D12" s="5">
        <v>0</v>
      </c>
      <c r="E12" s="5">
        <v>0</v>
      </c>
      <c r="F12" s="16">
        <v>0</v>
      </c>
      <c r="G12" s="16"/>
      <c r="H12" s="8"/>
      <c r="I12" s="3"/>
      <c r="J12" s="8" t="s">
        <v>4</v>
      </c>
      <c r="K12" s="8"/>
      <c r="L12" s="8"/>
      <c r="M12" s="8"/>
      <c r="N12" s="8"/>
      <c r="O12" s="8"/>
    </row>
    <row r="13" spans="1:15" x14ac:dyDescent="0.25">
      <c r="A13" s="4" t="s">
        <v>63</v>
      </c>
      <c r="B13" s="5">
        <v>0</v>
      </c>
      <c r="C13" s="5">
        <v>0</v>
      </c>
      <c r="D13" s="5">
        <v>0</v>
      </c>
      <c r="E13" s="5">
        <v>0</v>
      </c>
      <c r="F13" s="16">
        <v>0</v>
      </c>
      <c r="G13" s="16"/>
      <c r="H13" s="8"/>
      <c r="I13" s="3"/>
      <c r="J13" s="8" t="s">
        <v>5</v>
      </c>
      <c r="K13" s="8"/>
      <c r="L13" s="8"/>
      <c r="M13" s="8"/>
      <c r="N13" s="8"/>
      <c r="O13" s="8"/>
    </row>
    <row r="14" spans="1:15" x14ac:dyDescent="0.25">
      <c r="A14" s="4" t="s">
        <v>64</v>
      </c>
      <c r="B14" s="5">
        <v>61916249</v>
      </c>
      <c r="C14" s="13">
        <v>47493314</v>
      </c>
      <c r="D14" s="5">
        <v>5465889</v>
      </c>
      <c r="E14" s="5">
        <v>52959203</v>
      </c>
      <c r="F14" s="16">
        <v>8957046</v>
      </c>
      <c r="G14" s="16"/>
      <c r="H14" s="8"/>
      <c r="I14" s="3"/>
      <c r="J14" s="8" t="s">
        <v>6</v>
      </c>
      <c r="K14" s="8"/>
      <c r="L14" s="8"/>
      <c r="M14" s="8"/>
      <c r="N14" s="8"/>
      <c r="O14" s="8"/>
    </row>
    <row r="15" spans="1:15" x14ac:dyDescent="0.25">
      <c r="A15" s="4" t="s">
        <v>65</v>
      </c>
      <c r="B15" s="5">
        <v>54729801</v>
      </c>
      <c r="C15" s="5">
        <v>28563573</v>
      </c>
      <c r="D15" s="5">
        <v>5854886</v>
      </c>
      <c r="E15" s="5">
        <v>34418459</v>
      </c>
      <c r="F15" s="16">
        <v>20311342</v>
      </c>
      <c r="G15" s="16"/>
      <c r="H15" s="8"/>
      <c r="I15" s="3"/>
      <c r="J15" s="8" t="s">
        <v>7</v>
      </c>
      <c r="K15" s="8"/>
      <c r="L15" s="8"/>
      <c r="M15" s="8"/>
      <c r="N15" s="8"/>
      <c r="O15" s="8"/>
    </row>
    <row r="16" spans="1:15" x14ac:dyDescent="0.25">
      <c r="A16" s="4" t="s">
        <v>66</v>
      </c>
      <c r="B16" s="5">
        <v>62896323</v>
      </c>
      <c r="C16" s="5">
        <v>20456492</v>
      </c>
      <c r="D16" s="5">
        <v>4939272</v>
      </c>
      <c r="E16" s="5">
        <v>25395764</v>
      </c>
      <c r="F16" s="16">
        <v>37500559</v>
      </c>
      <c r="G16" s="16"/>
      <c r="H16" s="8"/>
      <c r="I16" s="3"/>
      <c r="J16" s="8" t="s">
        <v>8</v>
      </c>
      <c r="K16" s="8"/>
      <c r="L16" s="8"/>
      <c r="M16" s="8"/>
      <c r="N16" s="8"/>
      <c r="O16" s="8"/>
    </row>
    <row r="17" spans="1:15" x14ac:dyDescent="0.25">
      <c r="A17" s="4" t="s">
        <v>67</v>
      </c>
      <c r="B17" s="5">
        <v>50545851</v>
      </c>
      <c r="C17" s="5">
        <v>29423728</v>
      </c>
      <c r="D17" s="5">
        <v>4148947</v>
      </c>
      <c r="E17" s="5">
        <v>33572675</v>
      </c>
      <c r="F17" s="16">
        <v>16973176</v>
      </c>
      <c r="G17" s="16"/>
      <c r="H17" s="8"/>
      <c r="I17" s="3"/>
      <c r="J17" s="8" t="s">
        <v>9</v>
      </c>
      <c r="K17" s="8"/>
      <c r="L17" s="8"/>
      <c r="M17" s="8"/>
      <c r="N17" s="8"/>
      <c r="O17" s="8"/>
    </row>
    <row r="18" spans="1:15" x14ac:dyDescent="0.25">
      <c r="A18" s="4" t="s">
        <v>68</v>
      </c>
      <c r="B18" s="5">
        <v>64906444</v>
      </c>
      <c r="C18" s="5">
        <v>31115048</v>
      </c>
      <c r="D18" s="5">
        <v>7735924</v>
      </c>
      <c r="E18" s="5">
        <v>38850972</v>
      </c>
      <c r="F18" s="16">
        <v>26055472</v>
      </c>
      <c r="G18" s="16"/>
      <c r="H18" s="8"/>
      <c r="I18" s="3"/>
      <c r="J18" s="8" t="s">
        <v>10</v>
      </c>
      <c r="K18" s="8"/>
      <c r="L18" s="8"/>
      <c r="M18" s="8"/>
      <c r="N18" s="8"/>
      <c r="O18" s="8"/>
    </row>
    <row r="19" spans="1:15" x14ac:dyDescent="0.25">
      <c r="A19" s="4" t="s">
        <v>69</v>
      </c>
      <c r="B19" s="5">
        <v>46459631</v>
      </c>
      <c r="C19" s="5">
        <v>27438823</v>
      </c>
      <c r="D19" s="5">
        <v>3319931</v>
      </c>
      <c r="E19" s="5">
        <v>30758754</v>
      </c>
      <c r="F19" s="16">
        <v>15700877</v>
      </c>
      <c r="G19" s="16"/>
      <c r="H19" s="8"/>
      <c r="I19" s="3"/>
      <c r="J19" s="8" t="s">
        <v>11</v>
      </c>
      <c r="K19" s="8"/>
      <c r="L19" s="8"/>
      <c r="M19" s="8"/>
      <c r="N19" s="8"/>
      <c r="O19" s="8"/>
    </row>
    <row r="20" spans="1:15" x14ac:dyDescent="0.25">
      <c r="A20" s="4" t="s">
        <v>70</v>
      </c>
      <c r="B20" s="5">
        <v>28844817</v>
      </c>
      <c r="C20" s="5">
        <v>22819982</v>
      </c>
      <c r="D20" s="5">
        <v>4882755</v>
      </c>
      <c r="E20" s="5">
        <v>27702737</v>
      </c>
      <c r="F20" s="16">
        <v>1142080</v>
      </c>
      <c r="G20" s="16"/>
      <c r="H20" s="8"/>
      <c r="I20" s="3"/>
      <c r="J20" s="8" t="s">
        <v>12</v>
      </c>
      <c r="K20" s="8"/>
      <c r="L20" s="8"/>
      <c r="M20" s="8"/>
      <c r="N20" s="8"/>
      <c r="O20" s="8"/>
    </row>
    <row r="21" spans="1:15" x14ac:dyDescent="0.25">
      <c r="A21" s="4" t="s">
        <v>71</v>
      </c>
      <c r="B21" s="5">
        <v>32405913</v>
      </c>
      <c r="C21" s="5">
        <v>21666848</v>
      </c>
      <c r="D21" s="5">
        <v>5031422</v>
      </c>
      <c r="E21" s="5">
        <v>26698270</v>
      </c>
      <c r="F21" s="16">
        <v>5707643</v>
      </c>
      <c r="G21" s="16"/>
      <c r="H21" s="8"/>
      <c r="I21" s="3"/>
      <c r="J21" s="8" t="s">
        <v>13</v>
      </c>
      <c r="K21" s="8"/>
      <c r="L21" s="8"/>
      <c r="M21" s="8"/>
      <c r="N21" s="8"/>
      <c r="O21" s="8"/>
    </row>
    <row r="22" spans="1:15" x14ac:dyDescent="0.25">
      <c r="A22" s="4" t="s">
        <v>72</v>
      </c>
      <c r="B22" s="5">
        <v>35677438</v>
      </c>
      <c r="C22" s="5">
        <v>32828837</v>
      </c>
      <c r="D22" s="5">
        <v>5189745</v>
      </c>
      <c r="E22" s="5">
        <v>38018582</v>
      </c>
      <c r="F22" s="16">
        <v>-2341144</v>
      </c>
      <c r="G22" s="16"/>
      <c r="H22" s="8"/>
      <c r="I22" s="3"/>
      <c r="J22" s="8"/>
      <c r="K22" s="8"/>
      <c r="L22" s="8"/>
      <c r="M22" s="8"/>
      <c r="N22" s="8"/>
      <c r="O22" s="8"/>
    </row>
    <row r="23" spans="1:15" x14ac:dyDescent="0.25">
      <c r="A23" s="4" t="s">
        <v>73</v>
      </c>
      <c r="B23" s="5">
        <v>42882188</v>
      </c>
      <c r="C23" s="5">
        <v>21212414</v>
      </c>
      <c r="D23" s="5">
        <v>5181984</v>
      </c>
      <c r="E23" s="5">
        <v>26394398</v>
      </c>
      <c r="F23" s="16">
        <v>16487790</v>
      </c>
      <c r="G23" s="16"/>
      <c r="H23" s="8"/>
      <c r="I23" s="3"/>
      <c r="J23" s="11" t="s">
        <v>84</v>
      </c>
      <c r="K23" s="3"/>
      <c r="L23" s="3"/>
      <c r="M23" s="3"/>
      <c r="N23" s="3"/>
      <c r="O23" s="3"/>
    </row>
    <row r="24" spans="1:15" x14ac:dyDescent="0.25">
      <c r="A24" s="4" t="s">
        <v>74</v>
      </c>
      <c r="B24" s="5">
        <v>0</v>
      </c>
      <c r="C24" s="5">
        <v>0</v>
      </c>
      <c r="D24" s="5">
        <v>0</v>
      </c>
      <c r="E24" s="5">
        <v>0</v>
      </c>
      <c r="F24" s="16">
        <v>0</v>
      </c>
      <c r="G24" s="16"/>
      <c r="H24" s="8"/>
      <c r="I24" s="3"/>
      <c r="J24" s="3" t="s">
        <v>85</v>
      </c>
      <c r="K24" s="3"/>
      <c r="L24" s="3"/>
      <c r="M24" s="3"/>
      <c r="N24" s="3"/>
      <c r="O24" s="3"/>
    </row>
    <row r="25" spans="1:15" x14ac:dyDescent="0.25">
      <c r="A25" s="4" t="s">
        <v>75</v>
      </c>
      <c r="B25" s="5">
        <v>0</v>
      </c>
      <c r="C25" s="5">
        <v>57590816</v>
      </c>
      <c r="D25" s="5">
        <v>0</v>
      </c>
      <c r="E25" s="5">
        <v>57590816</v>
      </c>
      <c r="F25" s="16">
        <v>-57590816</v>
      </c>
      <c r="G25" s="16"/>
      <c r="H25" s="8"/>
      <c r="I25" s="3"/>
      <c r="J25" s="3" t="s">
        <v>86</v>
      </c>
      <c r="K25" s="3"/>
      <c r="L25" s="3"/>
      <c r="M25" s="3"/>
      <c r="N25" s="3"/>
      <c r="O25" s="3"/>
    </row>
    <row r="26" spans="1:15" x14ac:dyDescent="0.25">
      <c r="A26" s="39" t="s">
        <v>76</v>
      </c>
      <c r="B26" s="10">
        <f>SUM(B7:B25)</f>
        <v>676797700</v>
      </c>
      <c r="C26" s="10">
        <v>526321873</v>
      </c>
      <c r="D26" s="10">
        <f>SUM(D7:D25)</f>
        <v>78433405</v>
      </c>
      <c r="E26" s="10">
        <v>604755278</v>
      </c>
      <c r="F26" s="40">
        <v>72042422</v>
      </c>
      <c r="G26" s="40"/>
      <c r="H26" s="39"/>
      <c r="I26" s="3"/>
      <c r="J26" s="3" t="s">
        <v>89</v>
      </c>
      <c r="K26" s="3"/>
      <c r="L26" s="3"/>
      <c r="M26" s="3"/>
      <c r="N26" s="3"/>
      <c r="O26" s="3"/>
    </row>
  </sheetData>
  <pageMargins left="0.7" right="0.7" top="0.75" bottom="0.75" header="0.3" footer="0.3"/>
  <pageSetup paperSiz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J26" sqref="J26"/>
    </sheetView>
  </sheetViews>
  <sheetFormatPr baseColWidth="10" defaultRowHeight="15" x14ac:dyDescent="0.25"/>
  <cols>
    <col min="1" max="1" width="20.85546875" customWidth="1"/>
    <col min="2" max="2" width="10.5703125" customWidth="1"/>
    <col min="3" max="3" width="10.140625" customWidth="1"/>
    <col min="4" max="4" width="11.42578125" customWidth="1"/>
    <col min="5" max="5" width="11.28515625" customWidth="1"/>
    <col min="6" max="6" width="9.7109375" customWidth="1"/>
    <col min="7" max="7" width="12.42578125" customWidth="1"/>
    <col min="8" max="8" width="13.42578125" customWidth="1"/>
    <col min="10" max="10" width="13" customWidth="1"/>
  </cols>
  <sheetData>
    <row r="1" spans="1:15" x14ac:dyDescent="0.25">
      <c r="A1" s="11" t="s">
        <v>20</v>
      </c>
      <c r="B1" s="11"/>
      <c r="C1" s="11"/>
    </row>
    <row r="2" spans="1:15" x14ac:dyDescent="0.25">
      <c r="A2" s="11" t="s">
        <v>19</v>
      </c>
      <c r="B2" s="11"/>
      <c r="C2" s="11" t="s">
        <v>33</v>
      </c>
    </row>
    <row r="3" spans="1:15" x14ac:dyDescent="0.25">
      <c r="A3" s="11"/>
      <c r="B3" s="11"/>
      <c r="C3" s="11"/>
    </row>
    <row r="4" spans="1:15" x14ac:dyDescent="0.25">
      <c r="A4" s="11" t="s">
        <v>21</v>
      </c>
      <c r="B4" s="11" t="s">
        <v>79</v>
      </c>
      <c r="C4" s="11"/>
    </row>
    <row r="5" spans="1:15" x14ac:dyDescent="0.25">
      <c r="A5" s="11" t="s">
        <v>22</v>
      </c>
      <c r="B5" s="11" t="s">
        <v>40</v>
      </c>
      <c r="C5" s="11"/>
    </row>
    <row r="6" spans="1:15" ht="48.75" x14ac:dyDescent="0.25">
      <c r="A6" s="38" t="s">
        <v>23</v>
      </c>
      <c r="B6" s="38" t="s">
        <v>24</v>
      </c>
      <c r="C6" s="38" t="s">
        <v>25</v>
      </c>
      <c r="D6" s="38" t="s">
        <v>38</v>
      </c>
      <c r="E6" s="38" t="s">
        <v>39</v>
      </c>
      <c r="F6" s="38" t="s">
        <v>26</v>
      </c>
      <c r="G6" s="38" t="s">
        <v>27</v>
      </c>
      <c r="H6" s="38" t="s">
        <v>28</v>
      </c>
      <c r="I6" s="11"/>
      <c r="J6" s="38" t="s">
        <v>18</v>
      </c>
      <c r="K6" s="38" t="s">
        <v>16</v>
      </c>
      <c r="L6" s="38" t="s">
        <v>0</v>
      </c>
      <c r="M6" s="38" t="s">
        <v>17</v>
      </c>
      <c r="N6" s="38"/>
      <c r="O6" s="38"/>
    </row>
    <row r="7" spans="1:15" x14ac:dyDescent="0.25">
      <c r="A7" s="4" t="s">
        <v>57</v>
      </c>
      <c r="B7" s="22">
        <v>0</v>
      </c>
      <c r="C7" s="5">
        <v>0</v>
      </c>
      <c r="D7" s="5">
        <v>0</v>
      </c>
      <c r="E7" s="5">
        <v>0</v>
      </c>
      <c r="F7" s="16">
        <v>0</v>
      </c>
      <c r="G7" s="16"/>
      <c r="H7" s="2"/>
      <c r="I7" s="3"/>
      <c r="J7" s="7" t="s">
        <v>14</v>
      </c>
      <c r="K7" s="8"/>
      <c r="L7" s="8"/>
      <c r="M7" s="8"/>
      <c r="N7" s="8"/>
      <c r="O7" s="8"/>
    </row>
    <row r="8" spans="1:15" x14ac:dyDescent="0.25">
      <c r="A8" s="4" t="s">
        <v>58</v>
      </c>
      <c r="B8" s="22">
        <v>0</v>
      </c>
      <c r="C8" s="5">
        <v>0</v>
      </c>
      <c r="D8" s="5">
        <v>0</v>
      </c>
      <c r="E8" s="5">
        <v>0</v>
      </c>
      <c r="F8" s="16">
        <v>0</v>
      </c>
      <c r="G8" s="16"/>
      <c r="H8" s="8"/>
      <c r="I8" s="3"/>
      <c r="J8" s="7" t="s">
        <v>15</v>
      </c>
      <c r="K8" s="8"/>
      <c r="L8" s="8"/>
      <c r="M8" s="8"/>
      <c r="N8" s="8"/>
      <c r="O8" s="8"/>
    </row>
    <row r="9" spans="1:15" x14ac:dyDescent="0.25">
      <c r="A9" s="4" t="s">
        <v>59</v>
      </c>
      <c r="B9" s="21">
        <v>264324333</v>
      </c>
      <c r="C9" s="5">
        <v>134306499</v>
      </c>
      <c r="D9" s="5">
        <v>100316756</v>
      </c>
      <c r="E9" s="5">
        <v>234623255</v>
      </c>
      <c r="F9" s="16">
        <v>29701078</v>
      </c>
      <c r="G9" s="16"/>
      <c r="H9" s="8"/>
      <c r="I9" s="3"/>
      <c r="J9" s="8" t="s">
        <v>1</v>
      </c>
      <c r="K9" s="8"/>
      <c r="L9" s="8"/>
      <c r="M9" s="8"/>
      <c r="N9" s="8"/>
      <c r="O9" s="8"/>
    </row>
    <row r="10" spans="1:15" x14ac:dyDescent="0.25">
      <c r="A10" s="4" t="s">
        <v>60</v>
      </c>
      <c r="B10" s="21">
        <v>0</v>
      </c>
      <c r="C10" s="5">
        <v>0</v>
      </c>
      <c r="D10" s="5">
        <v>0</v>
      </c>
      <c r="E10" s="5">
        <v>0</v>
      </c>
      <c r="F10" s="16">
        <v>0</v>
      </c>
      <c r="G10" s="16"/>
      <c r="H10" s="8"/>
      <c r="I10" s="3"/>
      <c r="J10" s="8" t="s">
        <v>2</v>
      </c>
      <c r="K10" s="8"/>
      <c r="L10" s="8"/>
      <c r="M10" s="8"/>
      <c r="N10" s="8"/>
      <c r="O10" s="8"/>
    </row>
    <row r="11" spans="1:15" x14ac:dyDescent="0.25">
      <c r="A11" s="4" t="s">
        <v>61</v>
      </c>
      <c r="B11" s="21">
        <v>144714756</v>
      </c>
      <c r="C11" s="5">
        <v>39120210</v>
      </c>
      <c r="D11" s="5">
        <v>92408967</v>
      </c>
      <c r="E11" s="5">
        <v>131529177</v>
      </c>
      <c r="F11" s="16">
        <v>13185579</v>
      </c>
      <c r="G11" s="16"/>
      <c r="H11" s="8"/>
      <c r="I11" s="3"/>
      <c r="J11" s="8" t="s">
        <v>3</v>
      </c>
      <c r="K11" s="8"/>
      <c r="L11" s="8"/>
      <c r="M11" s="8"/>
      <c r="N11" s="8"/>
      <c r="O11" s="8"/>
    </row>
    <row r="12" spans="1:15" x14ac:dyDescent="0.25">
      <c r="A12" s="4" t="s">
        <v>62</v>
      </c>
      <c r="B12" s="21">
        <v>0</v>
      </c>
      <c r="C12" s="5">
        <v>0</v>
      </c>
      <c r="D12" s="5">
        <v>0</v>
      </c>
      <c r="E12" s="5">
        <v>0</v>
      </c>
      <c r="F12" s="16">
        <v>0</v>
      </c>
      <c r="G12" s="16"/>
      <c r="H12" s="8"/>
      <c r="I12" s="3"/>
      <c r="J12" s="8" t="s">
        <v>4</v>
      </c>
      <c r="K12" s="8"/>
      <c r="L12" s="8"/>
      <c r="M12" s="8"/>
      <c r="N12" s="8"/>
      <c r="O12" s="8"/>
    </row>
    <row r="13" spans="1:15" x14ac:dyDescent="0.25">
      <c r="A13" s="4" t="s">
        <v>63</v>
      </c>
      <c r="B13" s="21">
        <v>0</v>
      </c>
      <c r="C13" s="5">
        <v>0</v>
      </c>
      <c r="D13" s="5">
        <v>0</v>
      </c>
      <c r="E13" s="5">
        <v>0</v>
      </c>
      <c r="F13" s="16">
        <v>0</v>
      </c>
      <c r="G13" s="16"/>
      <c r="H13" s="8"/>
      <c r="I13" s="3"/>
      <c r="J13" s="8" t="s">
        <v>5</v>
      </c>
      <c r="K13" s="8"/>
      <c r="L13" s="8"/>
      <c r="M13" s="8"/>
      <c r="N13" s="8"/>
      <c r="O13" s="8"/>
    </row>
    <row r="14" spans="1:15" x14ac:dyDescent="0.25">
      <c r="A14" s="4" t="s">
        <v>64</v>
      </c>
      <c r="B14" s="21">
        <v>157981274</v>
      </c>
      <c r="C14" s="5">
        <v>66783020</v>
      </c>
      <c r="D14" s="5">
        <v>26197567</v>
      </c>
      <c r="E14" s="5">
        <v>92980587</v>
      </c>
      <c r="F14" s="16">
        <v>65000687</v>
      </c>
      <c r="G14" s="16"/>
      <c r="H14" s="8"/>
      <c r="I14" s="3"/>
      <c r="J14" s="8" t="s">
        <v>6</v>
      </c>
      <c r="K14" s="8"/>
      <c r="L14" s="8"/>
      <c r="M14" s="8"/>
      <c r="N14" s="8"/>
      <c r="O14" s="8"/>
    </row>
    <row r="15" spans="1:15" x14ac:dyDescent="0.25">
      <c r="A15" s="4" t="s">
        <v>65</v>
      </c>
      <c r="B15" s="21">
        <v>164016546</v>
      </c>
      <c r="C15" s="5">
        <v>45223638</v>
      </c>
      <c r="D15" s="5">
        <v>38443778</v>
      </c>
      <c r="E15" s="5">
        <v>83667416</v>
      </c>
      <c r="F15" s="16">
        <v>80349130</v>
      </c>
      <c r="G15" s="16"/>
      <c r="H15" s="8"/>
      <c r="I15" s="3"/>
      <c r="J15" s="8" t="s">
        <v>7</v>
      </c>
      <c r="K15" s="8"/>
      <c r="L15" s="8"/>
      <c r="M15" s="8"/>
      <c r="N15" s="8"/>
      <c r="O15" s="8"/>
    </row>
    <row r="16" spans="1:15" x14ac:dyDescent="0.25">
      <c r="A16" s="4" t="s">
        <v>66</v>
      </c>
      <c r="B16" s="21">
        <v>154354470</v>
      </c>
      <c r="C16" s="5">
        <v>47636138</v>
      </c>
      <c r="D16" s="5">
        <v>7825225</v>
      </c>
      <c r="E16" s="5">
        <v>55461363</v>
      </c>
      <c r="F16" s="16">
        <v>98893107</v>
      </c>
      <c r="G16" s="16"/>
      <c r="H16" s="8"/>
      <c r="I16" s="3"/>
      <c r="J16" s="8" t="s">
        <v>8</v>
      </c>
      <c r="K16" s="8"/>
      <c r="L16" s="8"/>
      <c r="M16" s="8"/>
      <c r="N16" s="8"/>
      <c r="O16" s="8"/>
    </row>
    <row r="17" spans="1:15" x14ac:dyDescent="0.25">
      <c r="A17" s="4" t="s">
        <v>67</v>
      </c>
      <c r="B17" s="21">
        <v>133622381</v>
      </c>
      <c r="C17" s="5">
        <v>59586532</v>
      </c>
      <c r="D17" s="5">
        <v>31843677</v>
      </c>
      <c r="E17" s="5">
        <v>91430209</v>
      </c>
      <c r="F17" s="16">
        <v>42192172</v>
      </c>
      <c r="G17" s="16"/>
      <c r="H17" s="8"/>
      <c r="I17" s="3"/>
      <c r="J17" s="8" t="s">
        <v>9</v>
      </c>
      <c r="K17" s="8"/>
      <c r="L17" s="8"/>
      <c r="M17" s="8"/>
      <c r="N17" s="8"/>
      <c r="O17" s="8"/>
    </row>
    <row r="18" spans="1:15" x14ac:dyDescent="0.25">
      <c r="A18" s="4" t="s">
        <v>68</v>
      </c>
      <c r="B18" s="21">
        <v>175893531</v>
      </c>
      <c r="C18" s="5">
        <v>9219538</v>
      </c>
      <c r="D18" s="5">
        <v>75890994</v>
      </c>
      <c r="E18" s="5">
        <v>85110532</v>
      </c>
      <c r="F18" s="16">
        <v>90782999</v>
      </c>
      <c r="G18" s="16"/>
      <c r="H18" s="8"/>
      <c r="I18" s="3"/>
      <c r="J18" s="8" t="s">
        <v>10</v>
      </c>
      <c r="K18" s="8"/>
      <c r="L18" s="8"/>
      <c r="M18" s="8"/>
      <c r="N18" s="8"/>
      <c r="O18" s="8"/>
    </row>
    <row r="19" spans="1:15" x14ac:dyDescent="0.25">
      <c r="A19" s="4" t="s">
        <v>69</v>
      </c>
      <c r="B19" s="21">
        <v>84956860</v>
      </c>
      <c r="C19" s="5">
        <v>36265152</v>
      </c>
      <c r="D19" s="5">
        <v>29123764</v>
      </c>
      <c r="E19" s="5">
        <v>65388916</v>
      </c>
      <c r="F19" s="16">
        <v>19567944</v>
      </c>
      <c r="G19" s="16"/>
      <c r="H19" s="8"/>
      <c r="I19" s="3"/>
      <c r="J19" s="8" t="s">
        <v>11</v>
      </c>
      <c r="K19" s="8"/>
      <c r="L19" s="8"/>
      <c r="M19" s="8"/>
      <c r="N19" s="8"/>
      <c r="O19" s="8"/>
    </row>
    <row r="20" spans="1:15" x14ac:dyDescent="0.25">
      <c r="A20" s="4" t="s">
        <v>70</v>
      </c>
      <c r="B20" s="21">
        <v>67248248</v>
      </c>
      <c r="C20" s="5">
        <v>46755178</v>
      </c>
      <c r="D20" s="5">
        <v>-5988870</v>
      </c>
      <c r="E20" s="5">
        <v>40766308</v>
      </c>
      <c r="F20" s="16">
        <v>26481940</v>
      </c>
      <c r="G20" s="16"/>
      <c r="H20" s="8"/>
      <c r="I20" s="3"/>
      <c r="J20" s="8" t="s">
        <v>12</v>
      </c>
      <c r="K20" s="8"/>
      <c r="L20" s="8"/>
      <c r="M20" s="8"/>
      <c r="N20" s="8"/>
      <c r="O20" s="8"/>
    </row>
    <row r="21" spans="1:15" x14ac:dyDescent="0.25">
      <c r="A21" s="4" t="s">
        <v>71</v>
      </c>
      <c r="B21" s="23">
        <v>68112811</v>
      </c>
      <c r="C21" s="5">
        <v>8374542</v>
      </c>
      <c r="D21" s="5">
        <v>44029382</v>
      </c>
      <c r="E21" s="5">
        <v>52403924</v>
      </c>
      <c r="F21" s="16">
        <v>15708887</v>
      </c>
      <c r="G21" s="16"/>
      <c r="H21" s="8"/>
      <c r="I21" s="3"/>
      <c r="J21" s="8" t="s">
        <v>13</v>
      </c>
      <c r="K21" s="8"/>
      <c r="L21" s="8"/>
      <c r="M21" s="8"/>
      <c r="N21" s="8"/>
      <c r="O21" s="8"/>
    </row>
    <row r="22" spans="1:15" x14ac:dyDescent="0.25">
      <c r="A22" s="4" t="s">
        <v>72</v>
      </c>
      <c r="B22" s="21">
        <v>75706146</v>
      </c>
      <c r="C22" s="5">
        <v>22145764</v>
      </c>
      <c r="D22" s="5">
        <v>32083167</v>
      </c>
      <c r="E22" s="5">
        <v>54228931</v>
      </c>
      <c r="F22" s="16">
        <v>21477215</v>
      </c>
      <c r="G22" s="16"/>
      <c r="H22" s="8"/>
      <c r="I22" s="3"/>
      <c r="J22" s="8"/>
      <c r="K22" s="8"/>
      <c r="L22" s="8"/>
      <c r="M22" s="8"/>
      <c r="N22" s="8"/>
      <c r="O22" s="8"/>
    </row>
    <row r="23" spans="1:15" x14ac:dyDescent="0.25">
      <c r="A23" s="4" t="s">
        <v>73</v>
      </c>
      <c r="B23" s="21">
        <v>97961413</v>
      </c>
      <c r="C23" s="5">
        <v>22864807</v>
      </c>
      <c r="D23" s="5">
        <v>34613478</v>
      </c>
      <c r="E23" s="5">
        <v>57478285</v>
      </c>
      <c r="F23" s="16">
        <v>40483128</v>
      </c>
      <c r="G23" s="16"/>
      <c r="H23" s="8"/>
      <c r="I23" s="3"/>
      <c r="J23" s="11" t="s">
        <v>84</v>
      </c>
      <c r="K23" s="3"/>
      <c r="L23" s="3"/>
      <c r="M23" s="3"/>
      <c r="N23" s="3"/>
      <c r="O23" s="3"/>
    </row>
    <row r="24" spans="1:15" x14ac:dyDescent="0.25">
      <c r="A24" s="4" t="s">
        <v>74</v>
      </c>
      <c r="B24" s="21">
        <v>0</v>
      </c>
      <c r="C24" s="5">
        <v>0</v>
      </c>
      <c r="D24" s="5">
        <v>0</v>
      </c>
      <c r="E24" s="5">
        <v>0</v>
      </c>
      <c r="F24" s="16">
        <v>0</v>
      </c>
      <c r="G24" s="16"/>
      <c r="H24" s="8"/>
      <c r="I24" s="3"/>
      <c r="J24" s="3" t="s">
        <v>85</v>
      </c>
      <c r="K24" s="3"/>
      <c r="L24" s="3"/>
      <c r="M24" s="3"/>
      <c r="N24" s="3"/>
      <c r="O24" s="3"/>
    </row>
    <row r="25" spans="1:15" x14ac:dyDescent="0.25">
      <c r="A25" s="4" t="s">
        <v>75</v>
      </c>
      <c r="B25" s="5">
        <v>0</v>
      </c>
      <c r="C25" s="5">
        <v>4507056</v>
      </c>
      <c r="D25" s="5">
        <v>0</v>
      </c>
      <c r="E25" s="5">
        <v>4507056</v>
      </c>
      <c r="F25" s="16">
        <v>-4507056</v>
      </c>
      <c r="G25" s="16"/>
      <c r="H25" s="8"/>
      <c r="I25" s="3"/>
      <c r="J25" s="3" t="s">
        <v>86</v>
      </c>
      <c r="K25" s="3"/>
      <c r="L25" s="3"/>
      <c r="M25" s="3"/>
      <c r="N25" s="3"/>
      <c r="O25" s="3"/>
    </row>
    <row r="26" spans="1:15" x14ac:dyDescent="0.25">
      <c r="A26" s="39" t="s">
        <v>76</v>
      </c>
      <c r="B26" s="10">
        <f>SUM(B7:B25)</f>
        <v>1588892769</v>
      </c>
      <c r="C26" s="10">
        <v>542788074</v>
      </c>
      <c r="D26" s="10">
        <f>SUM(D7:D25)</f>
        <v>506787885</v>
      </c>
      <c r="E26" s="10">
        <v>1049575959</v>
      </c>
      <c r="F26" s="40">
        <v>539316810</v>
      </c>
      <c r="G26" s="40"/>
      <c r="H26" s="39"/>
      <c r="I26" s="3"/>
      <c r="J26" s="3" t="s">
        <v>89</v>
      </c>
      <c r="K26" s="3"/>
      <c r="L26" s="3"/>
      <c r="M26" s="3"/>
      <c r="N26" s="3"/>
      <c r="O26" s="3"/>
    </row>
  </sheetData>
  <pageMargins left="0.7" right="0.7" top="0.75" bottom="0.75" header="0.3" footer="0.3"/>
  <pageSetup paperSize="4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J26" sqref="J26"/>
    </sheetView>
  </sheetViews>
  <sheetFormatPr baseColWidth="10" defaultRowHeight="15" x14ac:dyDescent="0.25"/>
  <cols>
    <col min="1" max="1" width="20.85546875" customWidth="1"/>
    <col min="2" max="2" width="10.7109375" customWidth="1"/>
    <col min="3" max="3" width="9.5703125" customWidth="1"/>
    <col min="4" max="4" width="11.42578125" customWidth="1"/>
    <col min="5" max="5" width="10.7109375" customWidth="1"/>
    <col min="6" max="6" width="10.42578125" customWidth="1"/>
    <col min="7" max="7" width="12.42578125" customWidth="1"/>
    <col min="8" max="8" width="13.140625" customWidth="1"/>
    <col min="10" max="10" width="13.28515625" customWidth="1"/>
  </cols>
  <sheetData>
    <row r="1" spans="1:15" x14ac:dyDescent="0.25">
      <c r="A1" s="11" t="s">
        <v>20</v>
      </c>
      <c r="B1" s="11"/>
      <c r="C1" s="11"/>
    </row>
    <row r="2" spans="1:15" x14ac:dyDescent="0.25">
      <c r="A2" s="11" t="s">
        <v>19</v>
      </c>
      <c r="B2" s="11"/>
      <c r="C2" s="11" t="s">
        <v>34</v>
      </c>
      <c r="D2" s="1"/>
      <c r="E2" s="1"/>
    </row>
    <row r="3" spans="1:15" x14ac:dyDescent="0.25">
      <c r="A3" s="11"/>
      <c r="B3" s="11"/>
      <c r="C3" s="11"/>
    </row>
    <row r="4" spans="1:15" x14ac:dyDescent="0.25">
      <c r="A4" s="11" t="s">
        <v>21</v>
      </c>
      <c r="B4" s="11" t="s">
        <v>41</v>
      </c>
      <c r="C4" s="11"/>
    </row>
    <row r="5" spans="1:15" x14ac:dyDescent="0.25">
      <c r="A5" s="11" t="s">
        <v>22</v>
      </c>
      <c r="B5" s="11" t="s">
        <v>42</v>
      </c>
      <c r="C5" s="11"/>
    </row>
    <row r="6" spans="1:15" ht="48.75" x14ac:dyDescent="0.25">
      <c r="A6" s="38" t="s">
        <v>23</v>
      </c>
      <c r="B6" s="38" t="s">
        <v>24</v>
      </c>
      <c r="C6" s="41" t="s">
        <v>25</v>
      </c>
      <c r="D6" s="38" t="s">
        <v>38</v>
      </c>
      <c r="E6" s="38" t="s">
        <v>39</v>
      </c>
      <c r="F6" s="38" t="s">
        <v>26</v>
      </c>
      <c r="G6" s="38" t="s">
        <v>27</v>
      </c>
      <c r="H6" s="38" t="s">
        <v>28</v>
      </c>
      <c r="I6" s="11"/>
      <c r="J6" s="38" t="s">
        <v>18</v>
      </c>
      <c r="K6" s="38" t="s">
        <v>16</v>
      </c>
      <c r="L6" s="38" t="s">
        <v>0</v>
      </c>
      <c r="M6" s="38" t="s">
        <v>17</v>
      </c>
      <c r="N6" s="38"/>
      <c r="O6" s="38"/>
    </row>
    <row r="7" spans="1:15" x14ac:dyDescent="0.25">
      <c r="A7" s="4" t="s">
        <v>57</v>
      </c>
      <c r="B7" s="24">
        <v>9363649</v>
      </c>
      <c r="C7" s="17">
        <v>1852225</v>
      </c>
      <c r="D7" s="5">
        <v>340972</v>
      </c>
      <c r="E7" s="12">
        <v>2193197</v>
      </c>
      <c r="F7" s="16">
        <v>7170452</v>
      </c>
      <c r="G7" s="2"/>
      <c r="H7" s="2"/>
      <c r="I7" s="3"/>
      <c r="J7" s="7" t="s">
        <v>14</v>
      </c>
      <c r="K7" s="8"/>
      <c r="L7" s="8"/>
      <c r="M7" s="8"/>
      <c r="N7" s="8"/>
      <c r="O7" s="8"/>
    </row>
    <row r="8" spans="1:15" x14ac:dyDescent="0.25">
      <c r="A8" s="4" t="s">
        <v>58</v>
      </c>
      <c r="B8" s="24">
        <v>12303040</v>
      </c>
      <c r="C8" s="18">
        <v>6535318</v>
      </c>
      <c r="D8" s="5">
        <v>60714</v>
      </c>
      <c r="E8" s="12">
        <v>6596032</v>
      </c>
      <c r="F8" s="16">
        <v>5707008</v>
      </c>
      <c r="G8" s="8"/>
      <c r="H8" s="8"/>
      <c r="I8" s="3"/>
      <c r="J8" s="7" t="s">
        <v>15</v>
      </c>
      <c r="K8" s="8"/>
      <c r="L8" s="8"/>
      <c r="M8" s="8"/>
      <c r="N8" s="8"/>
      <c r="O8" s="8"/>
    </row>
    <row r="9" spans="1:15" x14ac:dyDescent="0.25">
      <c r="A9" s="4" t="s">
        <v>59</v>
      </c>
      <c r="B9" s="21">
        <v>212951806</v>
      </c>
      <c r="C9" s="17">
        <v>86126791</v>
      </c>
      <c r="D9" s="5">
        <v>4711523</v>
      </c>
      <c r="E9" s="12">
        <v>90838314</v>
      </c>
      <c r="F9" s="16">
        <v>122113492</v>
      </c>
      <c r="G9" s="8"/>
      <c r="H9" s="8"/>
      <c r="I9" s="3"/>
      <c r="J9" s="8" t="s">
        <v>1</v>
      </c>
      <c r="K9" s="8"/>
      <c r="L9" s="8"/>
      <c r="M9" s="8"/>
      <c r="N9" s="8"/>
      <c r="O9" s="8"/>
    </row>
    <row r="10" spans="1:15" x14ac:dyDescent="0.25">
      <c r="A10" s="4" t="s">
        <v>60</v>
      </c>
      <c r="B10" s="21">
        <v>0</v>
      </c>
      <c r="C10" s="18">
        <v>0</v>
      </c>
      <c r="D10" s="5">
        <v>0</v>
      </c>
      <c r="E10" s="12">
        <v>0</v>
      </c>
      <c r="F10" s="16">
        <v>0</v>
      </c>
      <c r="G10" s="8"/>
      <c r="H10" s="8"/>
      <c r="I10" s="3"/>
      <c r="J10" s="8" t="s">
        <v>2</v>
      </c>
      <c r="K10" s="8"/>
      <c r="L10" s="8"/>
      <c r="M10" s="8"/>
      <c r="N10" s="8"/>
      <c r="O10" s="8"/>
    </row>
    <row r="11" spans="1:15" x14ac:dyDescent="0.25">
      <c r="A11" s="4" t="s">
        <v>61</v>
      </c>
      <c r="B11" s="21">
        <v>113291826</v>
      </c>
      <c r="C11" s="17">
        <v>58512476</v>
      </c>
      <c r="D11" s="5">
        <v>11044376</v>
      </c>
      <c r="E11" s="12">
        <v>69556852</v>
      </c>
      <c r="F11" s="16">
        <v>43734974</v>
      </c>
      <c r="G11" s="8"/>
      <c r="H11" s="8"/>
      <c r="I11" s="3"/>
      <c r="J11" s="8" t="s">
        <v>3</v>
      </c>
      <c r="K11" s="8"/>
      <c r="L11" s="8"/>
      <c r="M11" s="8"/>
      <c r="N11" s="8"/>
      <c r="O11" s="8"/>
    </row>
    <row r="12" spans="1:15" x14ac:dyDescent="0.25">
      <c r="A12" s="4" t="s">
        <v>62</v>
      </c>
      <c r="B12" s="23">
        <v>8214294</v>
      </c>
      <c r="C12" s="18">
        <v>3165863</v>
      </c>
      <c r="D12" s="5">
        <v>0</v>
      </c>
      <c r="E12" s="12">
        <v>3165863</v>
      </c>
      <c r="F12" s="16">
        <v>5048431</v>
      </c>
      <c r="G12" s="8"/>
      <c r="H12" s="8"/>
      <c r="I12" s="3"/>
      <c r="J12" s="8" t="s">
        <v>4</v>
      </c>
      <c r="K12" s="8"/>
      <c r="L12" s="8"/>
      <c r="M12" s="8"/>
      <c r="N12" s="8"/>
      <c r="O12" s="8"/>
    </row>
    <row r="13" spans="1:15" x14ac:dyDescent="0.25">
      <c r="A13" s="4" t="s">
        <v>63</v>
      </c>
      <c r="B13" s="23">
        <v>11011777</v>
      </c>
      <c r="C13" s="17">
        <v>4569746</v>
      </c>
      <c r="D13" s="5">
        <v>270198</v>
      </c>
      <c r="E13" s="12">
        <v>4839944</v>
      </c>
      <c r="F13" s="16">
        <v>6171833</v>
      </c>
      <c r="G13" s="8"/>
      <c r="H13" s="8"/>
      <c r="I13" s="3"/>
      <c r="J13" s="8" t="s">
        <v>5</v>
      </c>
      <c r="K13" s="8"/>
      <c r="L13" s="8"/>
      <c r="M13" s="8"/>
      <c r="N13" s="8"/>
      <c r="O13" s="8"/>
    </row>
    <row r="14" spans="1:15" x14ac:dyDescent="0.25">
      <c r="A14" s="4" t="s">
        <v>64</v>
      </c>
      <c r="B14" s="21">
        <v>127493101</v>
      </c>
      <c r="C14" s="18">
        <v>72134627</v>
      </c>
      <c r="D14" s="5">
        <v>5623521</v>
      </c>
      <c r="E14" s="12">
        <v>77758148</v>
      </c>
      <c r="F14" s="16">
        <v>49734953</v>
      </c>
      <c r="G14" s="8"/>
      <c r="H14" s="8"/>
      <c r="I14" s="3"/>
      <c r="J14" s="8" t="s">
        <v>6</v>
      </c>
      <c r="K14" s="8"/>
      <c r="L14" s="8"/>
      <c r="M14" s="8"/>
      <c r="N14" s="8"/>
      <c r="O14" s="8"/>
    </row>
    <row r="15" spans="1:15" x14ac:dyDescent="0.25">
      <c r="A15" s="4" t="s">
        <v>65</v>
      </c>
      <c r="B15" s="21">
        <v>95398645</v>
      </c>
      <c r="C15" s="17">
        <v>56004704</v>
      </c>
      <c r="D15" s="5">
        <v>7736894</v>
      </c>
      <c r="E15" s="12">
        <v>63741598</v>
      </c>
      <c r="F15" s="16">
        <v>31657047</v>
      </c>
      <c r="G15" s="8"/>
      <c r="H15" s="8"/>
      <c r="I15" s="3"/>
      <c r="J15" s="8" t="s">
        <v>7</v>
      </c>
      <c r="K15" s="8"/>
      <c r="L15" s="8"/>
      <c r="M15" s="8"/>
      <c r="N15" s="8"/>
      <c r="O15" s="8"/>
    </row>
    <row r="16" spans="1:15" x14ac:dyDescent="0.25">
      <c r="A16" s="4" t="s">
        <v>66</v>
      </c>
      <c r="B16" s="21">
        <v>101935113</v>
      </c>
      <c r="C16" s="18">
        <v>64072740</v>
      </c>
      <c r="D16" s="5">
        <v>3096683</v>
      </c>
      <c r="E16" s="12">
        <v>67169423</v>
      </c>
      <c r="F16" s="16">
        <v>34765690</v>
      </c>
      <c r="G16" s="8"/>
      <c r="H16" s="8"/>
      <c r="I16" s="3"/>
      <c r="J16" s="8" t="s">
        <v>8</v>
      </c>
      <c r="K16" s="8"/>
      <c r="L16" s="8"/>
      <c r="M16" s="8"/>
      <c r="N16" s="8"/>
      <c r="O16" s="8"/>
    </row>
    <row r="17" spans="1:15" x14ac:dyDescent="0.25">
      <c r="A17" s="4" t="s">
        <v>67</v>
      </c>
      <c r="B17" s="21">
        <v>92378947</v>
      </c>
      <c r="C17" s="17">
        <v>67657856</v>
      </c>
      <c r="D17" s="5">
        <v>6199622</v>
      </c>
      <c r="E17" s="12">
        <v>73857478</v>
      </c>
      <c r="F17" s="16">
        <v>18521469</v>
      </c>
      <c r="G17" s="8"/>
      <c r="H17" s="8"/>
      <c r="I17" s="3"/>
      <c r="J17" s="8" t="s">
        <v>9</v>
      </c>
      <c r="K17" s="8"/>
      <c r="L17" s="8"/>
      <c r="M17" s="8"/>
      <c r="N17" s="8"/>
      <c r="O17" s="8"/>
    </row>
    <row r="18" spans="1:15" x14ac:dyDescent="0.25">
      <c r="A18" s="4" t="s">
        <v>68</v>
      </c>
      <c r="B18" s="21">
        <v>98603535</v>
      </c>
      <c r="C18" s="18">
        <v>38944012</v>
      </c>
      <c r="D18" s="5">
        <v>5958317</v>
      </c>
      <c r="E18" s="12">
        <v>44902329</v>
      </c>
      <c r="F18" s="16">
        <v>53701206</v>
      </c>
      <c r="G18" s="8"/>
      <c r="H18" s="8"/>
      <c r="I18" s="3"/>
      <c r="J18" s="8" t="s">
        <v>10</v>
      </c>
      <c r="K18" s="8"/>
      <c r="L18" s="8"/>
      <c r="M18" s="8"/>
      <c r="N18" s="8"/>
      <c r="O18" s="8"/>
    </row>
    <row r="19" spans="1:15" x14ac:dyDescent="0.25">
      <c r="A19" s="4" t="s">
        <v>69</v>
      </c>
      <c r="B19" s="21">
        <v>75682016</v>
      </c>
      <c r="C19" s="17">
        <v>38559254</v>
      </c>
      <c r="D19" s="5">
        <v>6432837</v>
      </c>
      <c r="E19" s="12">
        <v>44992091</v>
      </c>
      <c r="F19" s="16">
        <v>30689925</v>
      </c>
      <c r="G19" s="8"/>
      <c r="H19" s="8"/>
      <c r="I19" s="3"/>
      <c r="J19" s="8" t="s">
        <v>11</v>
      </c>
      <c r="K19" s="8"/>
      <c r="L19" s="8"/>
      <c r="M19" s="8"/>
      <c r="N19" s="8"/>
      <c r="O19" s="8"/>
    </row>
    <row r="20" spans="1:15" x14ac:dyDescent="0.25">
      <c r="A20" s="4" t="s">
        <v>70</v>
      </c>
      <c r="B20" s="21">
        <v>50971525</v>
      </c>
      <c r="C20" s="18">
        <v>32104569</v>
      </c>
      <c r="D20" s="5">
        <v>1426939</v>
      </c>
      <c r="E20" s="12">
        <v>33531508</v>
      </c>
      <c r="F20" s="16">
        <v>17440017</v>
      </c>
      <c r="G20" s="8"/>
      <c r="H20" s="8"/>
      <c r="I20" s="3"/>
      <c r="J20" s="8" t="s">
        <v>12</v>
      </c>
      <c r="K20" s="8"/>
      <c r="L20" s="8"/>
      <c r="M20" s="8"/>
      <c r="N20" s="8"/>
      <c r="O20" s="8"/>
    </row>
    <row r="21" spans="1:15" x14ac:dyDescent="0.25">
      <c r="A21" s="4" t="s">
        <v>71</v>
      </c>
      <c r="B21" s="23">
        <v>60477276</v>
      </c>
      <c r="C21" s="17">
        <v>38163143</v>
      </c>
      <c r="D21" s="5">
        <v>933131</v>
      </c>
      <c r="E21" s="12">
        <v>39096274</v>
      </c>
      <c r="F21" s="16">
        <v>21381002</v>
      </c>
      <c r="G21" s="8"/>
      <c r="H21" s="8"/>
      <c r="I21" s="3"/>
      <c r="J21" s="8" t="s">
        <v>13</v>
      </c>
      <c r="K21" s="8"/>
      <c r="L21" s="8"/>
      <c r="M21" s="8"/>
      <c r="N21" s="8"/>
      <c r="O21" s="8"/>
    </row>
    <row r="22" spans="1:15" x14ac:dyDescent="0.25">
      <c r="A22" s="4" t="s">
        <v>72</v>
      </c>
      <c r="B22" s="21">
        <v>57135110</v>
      </c>
      <c r="C22" s="18">
        <v>29946147</v>
      </c>
      <c r="D22" s="5">
        <v>2043611</v>
      </c>
      <c r="E22" s="12">
        <v>31989758</v>
      </c>
      <c r="F22" s="16">
        <v>25145352</v>
      </c>
      <c r="G22" s="8"/>
      <c r="H22" s="8"/>
      <c r="I22" s="3"/>
      <c r="J22" s="8"/>
      <c r="K22" s="8"/>
      <c r="L22" s="8"/>
      <c r="M22" s="8"/>
      <c r="N22" s="8"/>
      <c r="O22" s="8"/>
    </row>
    <row r="23" spans="1:15" x14ac:dyDescent="0.25">
      <c r="A23" s="4" t="s">
        <v>73</v>
      </c>
      <c r="B23" s="21">
        <v>65549946</v>
      </c>
      <c r="C23" s="17">
        <v>51176823</v>
      </c>
      <c r="D23" s="5">
        <v>3825996</v>
      </c>
      <c r="E23" s="12">
        <v>55002819</v>
      </c>
      <c r="F23" s="16">
        <v>10547127</v>
      </c>
      <c r="G23" s="8"/>
      <c r="H23" s="8"/>
      <c r="I23" s="3"/>
      <c r="J23" s="11" t="s">
        <v>84</v>
      </c>
      <c r="K23" s="3"/>
      <c r="L23" s="3"/>
      <c r="M23" s="3"/>
      <c r="N23" s="3"/>
      <c r="O23" s="3"/>
    </row>
    <row r="24" spans="1:15" x14ac:dyDescent="0.25">
      <c r="A24" s="4" t="s">
        <v>74</v>
      </c>
      <c r="B24" s="21">
        <v>0</v>
      </c>
      <c r="C24" s="17">
        <v>0</v>
      </c>
      <c r="D24" s="5">
        <v>0</v>
      </c>
      <c r="E24" s="12">
        <v>0</v>
      </c>
      <c r="F24" s="16">
        <v>0</v>
      </c>
      <c r="G24" s="8"/>
      <c r="H24" s="8"/>
      <c r="I24" s="3"/>
      <c r="J24" s="3" t="s">
        <v>85</v>
      </c>
      <c r="K24" s="3"/>
      <c r="L24" s="3"/>
      <c r="M24" s="3"/>
      <c r="N24" s="3"/>
      <c r="O24" s="3"/>
    </row>
    <row r="25" spans="1:15" ht="15.75" thickBot="1" x14ac:dyDescent="0.3">
      <c r="A25" s="4" t="s">
        <v>75</v>
      </c>
      <c r="B25" s="5">
        <v>0</v>
      </c>
      <c r="C25" s="18">
        <v>67463370</v>
      </c>
      <c r="D25" s="13">
        <v>0</v>
      </c>
      <c r="E25" s="12">
        <v>67463370</v>
      </c>
      <c r="F25" s="16">
        <v>-67463370</v>
      </c>
      <c r="G25" s="8"/>
      <c r="H25" s="8"/>
      <c r="I25" s="3"/>
      <c r="J25" s="3" t="s">
        <v>87</v>
      </c>
      <c r="K25" s="3"/>
      <c r="L25" s="3"/>
      <c r="M25" s="3"/>
      <c r="N25" s="3"/>
      <c r="O25" s="3"/>
    </row>
    <row r="26" spans="1:15" ht="15.75" thickTop="1" x14ac:dyDescent="0.25">
      <c r="A26" s="39" t="s">
        <v>76</v>
      </c>
      <c r="B26" s="10">
        <f>SUM(B7:B25)</f>
        <v>1192761606</v>
      </c>
      <c r="C26" s="19">
        <v>716989664</v>
      </c>
      <c r="D26" s="14">
        <f>SUM(D7:D25)</f>
        <v>59705334</v>
      </c>
      <c r="E26" s="42">
        <v>776694998</v>
      </c>
      <c r="F26" s="40">
        <v>416066608</v>
      </c>
      <c r="G26" s="8"/>
      <c r="H26" s="8"/>
      <c r="I26" s="3"/>
      <c r="J26" s="3" t="s">
        <v>89</v>
      </c>
      <c r="K26" s="3"/>
      <c r="L26" s="3"/>
      <c r="M26" s="3"/>
      <c r="N26" s="3"/>
      <c r="O26" s="3"/>
    </row>
  </sheetData>
  <pageMargins left="0.7" right="0.7" top="0.75" bottom="0.75" header="0.3" footer="0.3"/>
  <pageSetup paperSize="4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J27" sqref="J27"/>
    </sheetView>
  </sheetViews>
  <sheetFormatPr baseColWidth="10" defaultRowHeight="15" x14ac:dyDescent="0.25"/>
  <cols>
    <col min="1" max="1" width="20.7109375" customWidth="1"/>
    <col min="2" max="2" width="10.85546875" customWidth="1"/>
    <col min="3" max="3" width="11.28515625" customWidth="1"/>
    <col min="4" max="4" width="11.85546875" customWidth="1"/>
    <col min="5" max="5" width="10.85546875" customWidth="1"/>
    <col min="6" max="6" width="10.5703125" customWidth="1"/>
    <col min="7" max="7" width="12.42578125" customWidth="1"/>
    <col min="8" max="8" width="13.28515625" customWidth="1"/>
    <col min="10" max="10" width="13" customWidth="1"/>
  </cols>
  <sheetData>
    <row r="1" spans="1:15" x14ac:dyDescent="0.25">
      <c r="A1" s="11" t="s">
        <v>20</v>
      </c>
      <c r="B1" s="11"/>
      <c r="C1" s="11"/>
    </row>
    <row r="2" spans="1:15" x14ac:dyDescent="0.25">
      <c r="A2" s="11" t="s">
        <v>19</v>
      </c>
      <c r="B2" s="11"/>
      <c r="C2" s="11" t="s">
        <v>35</v>
      </c>
      <c r="D2" s="1"/>
      <c r="E2" s="1"/>
    </row>
    <row r="3" spans="1:15" x14ac:dyDescent="0.25">
      <c r="A3" s="11"/>
      <c r="B3" s="11"/>
      <c r="C3" s="11"/>
    </row>
    <row r="4" spans="1:15" x14ac:dyDescent="0.25">
      <c r="A4" s="11" t="s">
        <v>21</v>
      </c>
      <c r="B4" s="11" t="s">
        <v>41</v>
      </c>
      <c r="C4" s="11"/>
    </row>
    <row r="5" spans="1:15" x14ac:dyDescent="0.25">
      <c r="A5" s="11" t="s">
        <v>22</v>
      </c>
      <c r="B5" s="11" t="s">
        <v>42</v>
      </c>
      <c r="C5" s="11"/>
    </row>
    <row r="6" spans="1:15" ht="48.75" x14ac:dyDescent="0.25">
      <c r="A6" s="38" t="s">
        <v>23</v>
      </c>
      <c r="B6" s="38" t="s">
        <v>24</v>
      </c>
      <c r="C6" s="38" t="s">
        <v>25</v>
      </c>
      <c r="D6" s="38" t="s">
        <v>38</v>
      </c>
      <c r="E6" s="38" t="s">
        <v>39</v>
      </c>
      <c r="F6" s="38" t="s">
        <v>26</v>
      </c>
      <c r="G6" s="38" t="s">
        <v>27</v>
      </c>
      <c r="H6" s="38" t="s">
        <v>28</v>
      </c>
      <c r="I6" s="11"/>
      <c r="J6" s="38" t="s">
        <v>18</v>
      </c>
      <c r="K6" s="38" t="s">
        <v>16</v>
      </c>
      <c r="L6" s="38" t="s">
        <v>0</v>
      </c>
      <c r="M6" s="38" t="s">
        <v>17</v>
      </c>
      <c r="N6" s="38"/>
      <c r="O6" s="38"/>
    </row>
    <row r="7" spans="1:15" x14ac:dyDescent="0.25">
      <c r="A7" s="4" t="s">
        <v>57</v>
      </c>
      <c r="B7" s="24">
        <v>28286742</v>
      </c>
      <c r="C7" s="12">
        <v>11110478</v>
      </c>
      <c r="D7" s="5">
        <v>9643963</v>
      </c>
      <c r="E7" s="12">
        <v>20754441</v>
      </c>
      <c r="F7" s="16">
        <v>7532301</v>
      </c>
      <c r="G7" s="2"/>
      <c r="H7" s="2"/>
      <c r="I7" s="3"/>
      <c r="J7" s="7" t="s">
        <v>14</v>
      </c>
      <c r="K7" s="8"/>
      <c r="L7" s="8"/>
      <c r="M7" s="8"/>
      <c r="N7" s="8"/>
      <c r="O7" s="8"/>
    </row>
    <row r="8" spans="1:15" x14ac:dyDescent="0.25">
      <c r="A8" s="4" t="s">
        <v>58</v>
      </c>
      <c r="B8" s="24">
        <v>28293697</v>
      </c>
      <c r="C8" s="13">
        <v>15889233</v>
      </c>
      <c r="D8" s="5">
        <v>6831173</v>
      </c>
      <c r="E8" s="12">
        <v>22720406</v>
      </c>
      <c r="F8" s="16">
        <v>5573291</v>
      </c>
      <c r="G8" s="8"/>
      <c r="H8" s="8"/>
      <c r="I8" s="3"/>
      <c r="J8" s="7" t="s">
        <v>15</v>
      </c>
      <c r="K8" s="8"/>
      <c r="L8" s="8"/>
      <c r="M8" s="8"/>
      <c r="N8" s="8"/>
      <c r="O8" s="8"/>
    </row>
    <row r="9" spans="1:15" x14ac:dyDescent="0.25">
      <c r="A9" s="4" t="s">
        <v>59</v>
      </c>
      <c r="B9" s="21">
        <v>253064919</v>
      </c>
      <c r="C9" s="12">
        <v>197477477</v>
      </c>
      <c r="D9" s="5">
        <v>35907184</v>
      </c>
      <c r="E9" s="12">
        <v>233384661</v>
      </c>
      <c r="F9" s="16">
        <v>19680258</v>
      </c>
      <c r="G9" s="8"/>
      <c r="H9" s="8"/>
      <c r="I9" s="3"/>
      <c r="J9" s="8" t="s">
        <v>1</v>
      </c>
      <c r="K9" s="8"/>
      <c r="L9" s="8"/>
      <c r="M9" s="8"/>
      <c r="N9" s="8"/>
      <c r="O9" s="8"/>
    </row>
    <row r="10" spans="1:15" x14ac:dyDescent="0.25">
      <c r="A10" s="4" t="s">
        <v>60</v>
      </c>
      <c r="B10" s="21">
        <v>0</v>
      </c>
      <c r="C10" s="13">
        <v>0</v>
      </c>
      <c r="D10" s="5">
        <v>0</v>
      </c>
      <c r="E10" s="12">
        <v>0</v>
      </c>
      <c r="F10" s="16">
        <v>0</v>
      </c>
      <c r="G10" s="8"/>
      <c r="H10" s="8"/>
      <c r="I10" s="3"/>
      <c r="J10" s="8" t="s">
        <v>2</v>
      </c>
      <c r="K10" s="8"/>
      <c r="L10" s="8"/>
      <c r="M10" s="8"/>
      <c r="N10" s="8"/>
      <c r="O10" s="8"/>
    </row>
    <row r="11" spans="1:15" x14ac:dyDescent="0.25">
      <c r="A11" s="4" t="s">
        <v>61</v>
      </c>
      <c r="B11" s="21">
        <v>154213622</v>
      </c>
      <c r="C11" s="13">
        <v>127072856</v>
      </c>
      <c r="D11" s="5">
        <v>36352906</v>
      </c>
      <c r="E11" s="12">
        <v>163425762</v>
      </c>
      <c r="F11" s="16">
        <v>-9212140</v>
      </c>
      <c r="G11" s="8"/>
      <c r="H11" s="8"/>
      <c r="I11" s="3"/>
      <c r="J11" s="8"/>
      <c r="K11" s="8"/>
      <c r="L11" s="8"/>
      <c r="M11" s="8"/>
      <c r="N11" s="8"/>
      <c r="O11" s="8"/>
    </row>
    <row r="12" spans="1:15" x14ac:dyDescent="0.25">
      <c r="A12" s="4" t="s">
        <v>62</v>
      </c>
      <c r="B12" s="23">
        <v>25710845</v>
      </c>
      <c r="C12" s="12">
        <v>14309586</v>
      </c>
      <c r="D12" s="5">
        <v>9210820</v>
      </c>
      <c r="E12" s="12">
        <v>23520406</v>
      </c>
      <c r="F12" s="16">
        <v>2190439</v>
      </c>
      <c r="G12" s="8"/>
      <c r="H12" s="8"/>
      <c r="I12" s="3"/>
      <c r="J12" s="8" t="s">
        <v>3</v>
      </c>
      <c r="K12" s="8"/>
      <c r="L12" s="8"/>
      <c r="M12" s="8"/>
      <c r="N12" s="8"/>
      <c r="O12" s="8"/>
    </row>
    <row r="13" spans="1:15" x14ac:dyDescent="0.25">
      <c r="A13" s="4" t="s">
        <v>63</v>
      </c>
      <c r="B13" s="23">
        <v>54749433</v>
      </c>
      <c r="C13" s="13">
        <v>23672796</v>
      </c>
      <c r="D13" s="5">
        <v>3261678</v>
      </c>
      <c r="E13" s="12">
        <v>26934474</v>
      </c>
      <c r="F13" s="16">
        <v>27814959</v>
      </c>
      <c r="G13" s="8"/>
      <c r="H13" s="8"/>
      <c r="I13" s="3"/>
      <c r="J13" s="8" t="s">
        <v>4</v>
      </c>
      <c r="K13" s="8"/>
      <c r="L13" s="8"/>
      <c r="M13" s="8"/>
      <c r="N13" s="8"/>
      <c r="O13" s="8"/>
    </row>
    <row r="14" spans="1:15" x14ac:dyDescent="0.25">
      <c r="A14" s="4" t="s">
        <v>64</v>
      </c>
      <c r="B14" s="21">
        <v>119944523</v>
      </c>
      <c r="C14" s="12">
        <v>98896662</v>
      </c>
      <c r="D14" s="5">
        <v>11016286</v>
      </c>
      <c r="E14" s="12">
        <v>109912948</v>
      </c>
      <c r="F14" s="16">
        <v>10031575</v>
      </c>
      <c r="G14" s="8"/>
      <c r="H14" s="8"/>
      <c r="I14" s="3"/>
      <c r="J14" s="8" t="s">
        <v>5</v>
      </c>
      <c r="K14" s="8"/>
      <c r="L14" s="8"/>
      <c r="M14" s="8"/>
      <c r="N14" s="8"/>
      <c r="O14" s="8"/>
    </row>
    <row r="15" spans="1:15" x14ac:dyDescent="0.25">
      <c r="A15" s="4" t="s">
        <v>65</v>
      </c>
      <c r="B15" s="21">
        <v>98308457</v>
      </c>
      <c r="C15" s="13">
        <v>90075557</v>
      </c>
      <c r="D15" s="5">
        <v>10228556</v>
      </c>
      <c r="E15" s="12">
        <v>100304113</v>
      </c>
      <c r="F15" s="16">
        <v>-1995656</v>
      </c>
      <c r="G15" s="8"/>
      <c r="H15" s="8"/>
      <c r="I15" s="3"/>
      <c r="J15" s="8" t="s">
        <v>6</v>
      </c>
      <c r="K15" s="8"/>
      <c r="L15" s="8"/>
      <c r="M15" s="8"/>
      <c r="N15" s="8"/>
      <c r="O15" s="8"/>
    </row>
    <row r="16" spans="1:15" x14ac:dyDescent="0.25">
      <c r="A16" s="4" t="s">
        <v>66</v>
      </c>
      <c r="B16" s="21">
        <v>103938642</v>
      </c>
      <c r="C16" s="12">
        <v>79162401</v>
      </c>
      <c r="D16" s="5">
        <v>3888875</v>
      </c>
      <c r="E16" s="12">
        <v>83051276</v>
      </c>
      <c r="F16" s="16">
        <v>20887366</v>
      </c>
      <c r="G16" s="8"/>
      <c r="H16" s="8"/>
      <c r="I16" s="3"/>
      <c r="J16" s="8" t="s">
        <v>7</v>
      </c>
      <c r="K16" s="8"/>
      <c r="L16" s="8"/>
      <c r="M16" s="8"/>
      <c r="N16" s="8"/>
      <c r="O16" s="8"/>
    </row>
    <row r="17" spans="1:15" x14ac:dyDescent="0.25">
      <c r="A17" s="4" t="s">
        <v>67</v>
      </c>
      <c r="B17" s="21">
        <v>106279374</v>
      </c>
      <c r="C17" s="13">
        <v>83540766</v>
      </c>
      <c r="D17" s="5">
        <v>8311640</v>
      </c>
      <c r="E17" s="12">
        <v>91852406</v>
      </c>
      <c r="F17" s="16">
        <v>14426968</v>
      </c>
      <c r="G17" s="8"/>
      <c r="H17" s="8"/>
      <c r="I17" s="3"/>
      <c r="J17" s="8" t="s">
        <v>8</v>
      </c>
      <c r="K17" s="8"/>
      <c r="L17" s="8"/>
      <c r="M17" s="8"/>
      <c r="N17" s="8"/>
      <c r="O17" s="8"/>
    </row>
    <row r="18" spans="1:15" x14ac:dyDescent="0.25">
      <c r="A18" s="4" t="s">
        <v>68</v>
      </c>
      <c r="B18" s="21">
        <v>108401474</v>
      </c>
      <c r="C18" s="12">
        <v>100443467</v>
      </c>
      <c r="D18" s="5">
        <v>14444220</v>
      </c>
      <c r="E18" s="12">
        <v>114887687</v>
      </c>
      <c r="F18" s="16">
        <v>-6486213</v>
      </c>
      <c r="G18" s="8"/>
      <c r="H18" s="8"/>
      <c r="I18" s="3"/>
      <c r="J18" s="8" t="s">
        <v>9</v>
      </c>
      <c r="K18" s="8"/>
      <c r="L18" s="8"/>
      <c r="M18" s="8"/>
      <c r="N18" s="8"/>
      <c r="O18" s="8"/>
    </row>
    <row r="19" spans="1:15" x14ac:dyDescent="0.25">
      <c r="A19" s="4" t="s">
        <v>69</v>
      </c>
      <c r="B19" s="21">
        <v>83510370</v>
      </c>
      <c r="C19" s="13">
        <v>81562073</v>
      </c>
      <c r="D19" s="5">
        <v>12064526</v>
      </c>
      <c r="E19" s="12">
        <v>93626599</v>
      </c>
      <c r="F19" s="16">
        <v>-10116229</v>
      </c>
      <c r="G19" s="8"/>
      <c r="H19" s="8"/>
      <c r="I19" s="3"/>
      <c r="J19" s="8" t="s">
        <v>10</v>
      </c>
      <c r="K19" s="8"/>
      <c r="L19" s="8"/>
      <c r="M19" s="8"/>
      <c r="N19" s="8"/>
      <c r="O19" s="8"/>
    </row>
    <row r="20" spans="1:15" x14ac:dyDescent="0.25">
      <c r="A20" s="4" t="s">
        <v>70</v>
      </c>
      <c r="B20" s="21">
        <v>55991714</v>
      </c>
      <c r="C20" s="12">
        <v>44754172</v>
      </c>
      <c r="D20" s="5">
        <v>4807576</v>
      </c>
      <c r="E20" s="12">
        <v>49561748</v>
      </c>
      <c r="F20" s="16">
        <v>6429966</v>
      </c>
      <c r="G20" s="8"/>
      <c r="H20" s="8"/>
      <c r="I20" s="3"/>
      <c r="J20" s="8" t="s">
        <v>11</v>
      </c>
      <c r="K20" s="8"/>
      <c r="L20" s="8"/>
      <c r="M20" s="8"/>
      <c r="N20" s="8"/>
      <c r="O20" s="8"/>
    </row>
    <row r="21" spans="1:15" x14ac:dyDescent="0.25">
      <c r="A21" s="4" t="s">
        <v>71</v>
      </c>
      <c r="B21" s="23">
        <v>71173812</v>
      </c>
      <c r="C21" s="13">
        <v>55646140</v>
      </c>
      <c r="D21" s="5">
        <v>4521117</v>
      </c>
      <c r="E21" s="12">
        <v>60167257</v>
      </c>
      <c r="F21" s="16">
        <v>11006555</v>
      </c>
      <c r="G21" s="8"/>
      <c r="H21" s="8"/>
      <c r="I21" s="3"/>
      <c r="J21" s="8" t="s">
        <v>12</v>
      </c>
      <c r="K21" s="8"/>
      <c r="L21" s="8"/>
      <c r="M21" s="8"/>
      <c r="N21" s="8"/>
      <c r="O21" s="8"/>
    </row>
    <row r="22" spans="1:15" x14ac:dyDescent="0.25">
      <c r="A22" s="4" t="s">
        <v>72</v>
      </c>
      <c r="B22" s="21">
        <v>55365077</v>
      </c>
      <c r="C22" s="12">
        <v>53294220</v>
      </c>
      <c r="D22" s="5">
        <v>5838627</v>
      </c>
      <c r="E22" s="12">
        <v>59132847</v>
      </c>
      <c r="F22" s="16">
        <v>-3767770</v>
      </c>
      <c r="G22" s="8"/>
      <c r="H22" s="8"/>
      <c r="I22" s="3"/>
      <c r="J22" s="8" t="s">
        <v>13</v>
      </c>
      <c r="K22" s="8"/>
      <c r="L22" s="8"/>
      <c r="M22" s="8"/>
      <c r="N22" s="8"/>
      <c r="O22" s="8"/>
    </row>
    <row r="23" spans="1:15" x14ac:dyDescent="0.25">
      <c r="A23" s="4" t="s">
        <v>73</v>
      </c>
      <c r="B23" s="21">
        <v>105795260</v>
      </c>
      <c r="C23" s="13">
        <v>92266578</v>
      </c>
      <c r="D23" s="5">
        <v>9450819</v>
      </c>
      <c r="E23" s="12">
        <v>101717397</v>
      </c>
      <c r="F23" s="16">
        <v>4077863</v>
      </c>
      <c r="G23" s="8"/>
      <c r="H23" s="8"/>
      <c r="I23" s="3"/>
      <c r="J23" s="8"/>
      <c r="K23" s="8"/>
      <c r="L23" s="8"/>
      <c r="M23" s="8"/>
      <c r="N23" s="8"/>
      <c r="O23" s="8"/>
    </row>
    <row r="24" spans="1:15" x14ac:dyDescent="0.25">
      <c r="A24" s="4" t="s">
        <v>74</v>
      </c>
      <c r="B24" s="21">
        <v>0</v>
      </c>
      <c r="C24" s="13">
        <v>0</v>
      </c>
      <c r="D24" s="5">
        <v>0</v>
      </c>
      <c r="E24" s="12">
        <v>0</v>
      </c>
      <c r="F24" s="16">
        <v>0</v>
      </c>
      <c r="G24" s="8"/>
      <c r="H24" s="8"/>
      <c r="I24" s="3"/>
      <c r="J24" s="11" t="s">
        <v>84</v>
      </c>
      <c r="K24" s="3"/>
      <c r="L24" s="3"/>
      <c r="M24" s="3"/>
      <c r="N24" s="3"/>
      <c r="O24" s="3"/>
    </row>
    <row r="25" spans="1:15" x14ac:dyDescent="0.25">
      <c r="A25" s="4" t="s">
        <v>75</v>
      </c>
      <c r="B25" s="5">
        <v>0</v>
      </c>
      <c r="C25" s="12">
        <v>95173745</v>
      </c>
      <c r="D25" s="12">
        <v>0</v>
      </c>
      <c r="E25" s="12">
        <v>95173745</v>
      </c>
      <c r="F25" s="16">
        <v>-95173745</v>
      </c>
      <c r="G25" s="8"/>
      <c r="H25" s="8"/>
      <c r="I25" s="3"/>
      <c r="J25" s="3" t="s">
        <v>85</v>
      </c>
      <c r="K25" s="3"/>
      <c r="L25" s="3"/>
      <c r="M25" s="3"/>
      <c r="N25" s="3"/>
      <c r="O25" s="3"/>
    </row>
    <row r="26" spans="1:15" x14ac:dyDescent="0.25">
      <c r="A26" s="43" t="s">
        <v>76</v>
      </c>
      <c r="B26" s="10">
        <f>SUM(B7:B25)</f>
        <v>1453027961</v>
      </c>
      <c r="C26" s="14">
        <v>1264348207</v>
      </c>
      <c r="D26" s="14">
        <f>SUM(D7:D25)</f>
        <v>185779966</v>
      </c>
      <c r="E26" s="42">
        <v>1450128173</v>
      </c>
      <c r="F26" s="40">
        <v>2899788</v>
      </c>
      <c r="G26" s="39"/>
      <c r="H26" s="39"/>
      <c r="I26" s="3"/>
      <c r="J26" s="3" t="s">
        <v>87</v>
      </c>
      <c r="K26" s="3"/>
      <c r="L26" s="3"/>
      <c r="M26" s="3"/>
      <c r="N26" s="3"/>
      <c r="O26" s="3"/>
    </row>
    <row r="27" spans="1:15" x14ac:dyDescent="0.25">
      <c r="J27" s="3" t="s">
        <v>89</v>
      </c>
    </row>
  </sheetData>
  <pageMargins left="0.7" right="0.7" top="0.75" bottom="0.75" header="0.3" footer="0.3"/>
  <pageSetup paperSiz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N28" sqref="N28"/>
    </sheetView>
  </sheetViews>
  <sheetFormatPr baseColWidth="10" defaultRowHeight="15" x14ac:dyDescent="0.25"/>
  <cols>
    <col min="1" max="1" width="21.140625" customWidth="1"/>
    <col min="2" max="2" width="11" customWidth="1"/>
    <col min="3" max="3" width="10.5703125" customWidth="1"/>
    <col min="4" max="4" width="11.5703125" customWidth="1"/>
    <col min="5" max="5" width="11.42578125" customWidth="1"/>
    <col min="6" max="6" width="10.85546875" customWidth="1"/>
    <col min="7" max="7" width="12.42578125" customWidth="1"/>
    <col min="8" max="8" width="13.5703125" customWidth="1"/>
    <col min="10" max="10" width="13.28515625" customWidth="1"/>
  </cols>
  <sheetData>
    <row r="1" spans="1:15" x14ac:dyDescent="0.25">
      <c r="A1" s="11" t="s">
        <v>20</v>
      </c>
      <c r="B1" s="11"/>
      <c r="C1" s="11"/>
    </row>
    <row r="2" spans="1:15" x14ac:dyDescent="0.25">
      <c r="A2" s="11" t="s">
        <v>19</v>
      </c>
      <c r="B2" s="11"/>
      <c r="C2" s="11" t="s">
        <v>36</v>
      </c>
      <c r="D2" s="1"/>
      <c r="E2" s="1"/>
    </row>
    <row r="3" spans="1:15" x14ac:dyDescent="0.25">
      <c r="A3" s="11"/>
      <c r="B3" s="11"/>
      <c r="C3" s="11"/>
    </row>
    <row r="4" spans="1:15" x14ac:dyDescent="0.25">
      <c r="A4" s="11" t="s">
        <v>21</v>
      </c>
      <c r="B4" s="11" t="s">
        <v>41</v>
      </c>
      <c r="C4" s="11"/>
    </row>
    <row r="5" spans="1:15" x14ac:dyDescent="0.25">
      <c r="A5" s="11" t="s">
        <v>22</v>
      </c>
      <c r="B5" s="11" t="s">
        <v>43</v>
      </c>
      <c r="C5" s="11"/>
    </row>
    <row r="6" spans="1:15" ht="48.75" x14ac:dyDescent="0.25">
      <c r="A6" s="38" t="s">
        <v>23</v>
      </c>
      <c r="B6" s="38" t="s">
        <v>24</v>
      </c>
      <c r="C6" s="38" t="s">
        <v>25</v>
      </c>
      <c r="D6" s="38" t="s">
        <v>38</v>
      </c>
      <c r="E6" s="38" t="s">
        <v>39</v>
      </c>
      <c r="F6" s="38" t="s">
        <v>26</v>
      </c>
      <c r="G6" s="38" t="s">
        <v>27</v>
      </c>
      <c r="H6" s="38" t="s">
        <v>28</v>
      </c>
      <c r="I6" s="11"/>
      <c r="J6" s="38" t="s">
        <v>18</v>
      </c>
      <c r="K6" s="38" t="s">
        <v>16</v>
      </c>
      <c r="L6" s="38" t="s">
        <v>0</v>
      </c>
      <c r="M6" s="38" t="s">
        <v>17</v>
      </c>
      <c r="N6" s="38"/>
      <c r="O6" s="38"/>
    </row>
    <row r="7" spans="1:15" x14ac:dyDescent="0.25">
      <c r="A7" s="4" t="s">
        <v>57</v>
      </c>
      <c r="B7" s="24">
        <v>43327129</v>
      </c>
      <c r="C7" s="12">
        <v>39489163</v>
      </c>
      <c r="D7" s="5">
        <v>38494939</v>
      </c>
      <c r="E7" s="12">
        <v>77984102</v>
      </c>
      <c r="F7" s="16">
        <v>-34656973</v>
      </c>
      <c r="G7" s="2"/>
      <c r="H7" s="2"/>
      <c r="I7" s="3"/>
      <c r="J7" s="7" t="s">
        <v>14</v>
      </c>
      <c r="K7" s="8"/>
      <c r="L7" s="72">
        <v>42529</v>
      </c>
      <c r="M7" s="8"/>
      <c r="N7" s="8"/>
      <c r="O7" s="8"/>
    </row>
    <row r="8" spans="1:15" x14ac:dyDescent="0.25">
      <c r="A8" s="4" t="s">
        <v>58</v>
      </c>
      <c r="B8" s="24">
        <v>39534331</v>
      </c>
      <c r="C8" s="13">
        <v>41691886</v>
      </c>
      <c r="D8" s="5">
        <v>60020888</v>
      </c>
      <c r="E8" s="12">
        <v>101712774</v>
      </c>
      <c r="F8" s="16">
        <v>-62178443</v>
      </c>
      <c r="G8" s="8"/>
      <c r="H8" s="8"/>
      <c r="I8" s="3"/>
      <c r="J8" s="7" t="s">
        <v>15</v>
      </c>
      <c r="K8" s="8"/>
      <c r="L8" s="72">
        <v>42529</v>
      </c>
      <c r="M8" s="8"/>
      <c r="N8" s="8"/>
      <c r="O8" s="8"/>
    </row>
    <row r="9" spans="1:15" x14ac:dyDescent="0.25">
      <c r="A9" s="4" t="s">
        <v>59</v>
      </c>
      <c r="B9" s="21">
        <v>261408587</v>
      </c>
      <c r="C9" s="12">
        <v>271919838</v>
      </c>
      <c r="D9" s="5">
        <v>121528627</v>
      </c>
      <c r="E9" s="12">
        <v>393448465</v>
      </c>
      <c r="F9" s="16">
        <v>-132039878</v>
      </c>
      <c r="G9" s="8"/>
      <c r="H9" s="8"/>
      <c r="I9" s="3"/>
      <c r="J9" s="8" t="s">
        <v>1</v>
      </c>
      <c r="K9" s="8"/>
      <c r="L9" s="72">
        <v>42529</v>
      </c>
      <c r="M9" s="8"/>
      <c r="N9" s="8"/>
      <c r="O9" s="8"/>
    </row>
    <row r="10" spans="1:15" x14ac:dyDescent="0.25">
      <c r="A10" s="4" t="s">
        <v>60</v>
      </c>
      <c r="B10" s="21">
        <v>0</v>
      </c>
      <c r="C10" s="12">
        <v>0</v>
      </c>
      <c r="D10" s="5">
        <v>0</v>
      </c>
      <c r="E10" s="12">
        <v>0</v>
      </c>
      <c r="F10" s="16">
        <v>0</v>
      </c>
      <c r="G10" s="8"/>
      <c r="H10" s="8"/>
      <c r="I10" s="3"/>
      <c r="J10" s="8" t="s">
        <v>2</v>
      </c>
      <c r="K10" s="8"/>
      <c r="L10" s="72">
        <v>42529</v>
      </c>
      <c r="M10" s="8"/>
      <c r="N10" s="8"/>
      <c r="O10" s="8"/>
    </row>
    <row r="11" spans="1:15" x14ac:dyDescent="0.25">
      <c r="A11" s="4" t="s">
        <v>61</v>
      </c>
      <c r="B11" s="21">
        <v>145633924</v>
      </c>
      <c r="C11" s="13">
        <v>131739817</v>
      </c>
      <c r="D11" s="5">
        <v>122538163</v>
      </c>
      <c r="E11" s="12">
        <v>254277980</v>
      </c>
      <c r="F11" s="16">
        <v>-108644056</v>
      </c>
      <c r="G11" s="8"/>
      <c r="H11" s="8"/>
      <c r="I11" s="3"/>
      <c r="J11" s="8"/>
      <c r="K11" s="8"/>
      <c r="L11" s="72">
        <v>42529</v>
      </c>
      <c r="M11" s="8"/>
      <c r="N11" s="8"/>
      <c r="O11" s="8"/>
    </row>
    <row r="12" spans="1:15" x14ac:dyDescent="0.25">
      <c r="A12" s="4" t="s">
        <v>62</v>
      </c>
      <c r="B12" s="23">
        <v>27961728</v>
      </c>
      <c r="C12" s="12">
        <v>32260106</v>
      </c>
      <c r="D12" s="5">
        <v>33984509</v>
      </c>
      <c r="E12" s="12">
        <v>66244615</v>
      </c>
      <c r="F12" s="16">
        <v>-38282887</v>
      </c>
      <c r="G12" s="8"/>
      <c r="H12" s="8"/>
      <c r="I12" s="3"/>
      <c r="J12" s="8" t="s">
        <v>3</v>
      </c>
      <c r="K12" s="8"/>
      <c r="L12" s="72">
        <v>42529</v>
      </c>
      <c r="M12" s="8"/>
      <c r="N12" s="8"/>
      <c r="O12" s="8"/>
    </row>
    <row r="13" spans="1:15" x14ac:dyDescent="0.25">
      <c r="A13" s="4" t="s">
        <v>63</v>
      </c>
      <c r="B13" s="23">
        <v>87248332</v>
      </c>
      <c r="C13" s="13">
        <v>97896516</v>
      </c>
      <c r="D13" s="5">
        <v>71653618</v>
      </c>
      <c r="E13" s="12">
        <v>169550134</v>
      </c>
      <c r="F13" s="16">
        <v>-82301802</v>
      </c>
      <c r="G13" s="8"/>
      <c r="H13" s="8"/>
      <c r="I13" s="3"/>
      <c r="J13" s="8" t="s">
        <v>4</v>
      </c>
      <c r="K13" s="8"/>
      <c r="L13" s="72">
        <v>42529</v>
      </c>
      <c r="M13" s="8"/>
      <c r="N13" s="8"/>
      <c r="O13" s="8"/>
    </row>
    <row r="14" spans="1:15" x14ac:dyDescent="0.25">
      <c r="A14" s="4" t="s">
        <v>64</v>
      </c>
      <c r="B14" s="21">
        <v>130353154</v>
      </c>
      <c r="C14" s="12">
        <v>124340195</v>
      </c>
      <c r="D14" s="5">
        <v>36067099</v>
      </c>
      <c r="E14" s="12">
        <v>160407294</v>
      </c>
      <c r="F14" s="16">
        <v>-30054140</v>
      </c>
      <c r="G14" s="8"/>
      <c r="H14" s="8"/>
      <c r="I14" s="3"/>
      <c r="J14" s="8" t="s">
        <v>5</v>
      </c>
      <c r="K14" s="8"/>
      <c r="L14" s="72">
        <v>42529</v>
      </c>
      <c r="M14" s="8"/>
      <c r="N14" s="8"/>
      <c r="O14" s="8"/>
    </row>
    <row r="15" spans="1:15" x14ac:dyDescent="0.25">
      <c r="A15" s="4" t="s">
        <v>65</v>
      </c>
      <c r="B15" s="21">
        <v>111738639</v>
      </c>
      <c r="C15" s="13">
        <v>109691479</v>
      </c>
      <c r="D15" s="5">
        <v>2820061</v>
      </c>
      <c r="E15" s="12">
        <v>112511540</v>
      </c>
      <c r="F15" s="16">
        <v>-772901</v>
      </c>
      <c r="G15" s="8"/>
      <c r="H15" s="8"/>
      <c r="I15" s="3"/>
      <c r="J15" s="8" t="s">
        <v>6</v>
      </c>
      <c r="K15" s="8"/>
      <c r="L15" s="72">
        <v>42529</v>
      </c>
      <c r="M15" s="8"/>
      <c r="N15" s="8"/>
      <c r="O15" s="8"/>
    </row>
    <row r="16" spans="1:15" x14ac:dyDescent="0.25">
      <c r="A16" s="4" t="s">
        <v>66</v>
      </c>
      <c r="B16" s="21">
        <v>101917637</v>
      </c>
      <c r="C16" s="12">
        <v>115170367</v>
      </c>
      <c r="D16" s="5">
        <v>10050166</v>
      </c>
      <c r="E16" s="12">
        <v>125220533</v>
      </c>
      <c r="F16" s="16">
        <v>-23302896</v>
      </c>
      <c r="G16" s="8"/>
      <c r="H16" s="8"/>
      <c r="I16" s="3"/>
      <c r="J16" s="8" t="s">
        <v>7</v>
      </c>
      <c r="K16" s="8"/>
      <c r="L16" s="72">
        <v>42529</v>
      </c>
      <c r="M16" s="8"/>
      <c r="N16" s="8"/>
      <c r="O16" s="8"/>
    </row>
    <row r="17" spans="1:15" x14ac:dyDescent="0.25">
      <c r="A17" s="4" t="s">
        <v>67</v>
      </c>
      <c r="B17" s="21">
        <v>107156757</v>
      </c>
      <c r="C17" s="13">
        <v>95772996</v>
      </c>
      <c r="D17" s="5">
        <v>27317649</v>
      </c>
      <c r="E17" s="12">
        <v>123090645</v>
      </c>
      <c r="F17" s="16">
        <v>-15933888</v>
      </c>
      <c r="G17" s="8"/>
      <c r="H17" s="8"/>
      <c r="I17" s="3"/>
      <c r="J17" s="8" t="s">
        <v>8</v>
      </c>
      <c r="K17" s="8"/>
      <c r="L17" s="72">
        <v>42529</v>
      </c>
      <c r="M17" s="8"/>
      <c r="N17" s="8"/>
      <c r="O17" s="8"/>
    </row>
    <row r="18" spans="1:15" x14ac:dyDescent="0.25">
      <c r="A18" s="4" t="s">
        <v>68</v>
      </c>
      <c r="B18" s="21">
        <v>111977231</v>
      </c>
      <c r="C18" s="12">
        <v>143873618</v>
      </c>
      <c r="D18" s="5">
        <v>45492857</v>
      </c>
      <c r="E18" s="12">
        <v>189366475</v>
      </c>
      <c r="F18" s="16">
        <v>-77389244</v>
      </c>
      <c r="G18" s="8"/>
      <c r="H18" s="8"/>
      <c r="I18" s="3"/>
      <c r="J18" s="8" t="s">
        <v>9</v>
      </c>
      <c r="K18" s="8"/>
      <c r="L18" s="72">
        <v>42529</v>
      </c>
      <c r="M18" s="8"/>
      <c r="N18" s="8"/>
      <c r="O18" s="8"/>
    </row>
    <row r="19" spans="1:15" x14ac:dyDescent="0.25">
      <c r="A19" s="4" t="s">
        <v>69</v>
      </c>
      <c r="B19" s="21">
        <v>80979668</v>
      </c>
      <c r="C19" s="13">
        <v>59587250</v>
      </c>
      <c r="D19" s="5">
        <v>44293659</v>
      </c>
      <c r="E19" s="12">
        <v>103880909</v>
      </c>
      <c r="F19" s="16">
        <v>-22901241</v>
      </c>
      <c r="G19" s="8"/>
      <c r="H19" s="8"/>
      <c r="I19" s="3"/>
      <c r="J19" s="8" t="s">
        <v>10</v>
      </c>
      <c r="K19" s="8"/>
      <c r="L19" s="72">
        <v>42529</v>
      </c>
      <c r="M19" s="8"/>
      <c r="N19" s="8"/>
      <c r="O19" s="8"/>
    </row>
    <row r="20" spans="1:15" x14ac:dyDescent="0.25">
      <c r="A20" s="4" t="s">
        <v>70</v>
      </c>
      <c r="B20" s="21">
        <v>58358613</v>
      </c>
      <c r="C20" s="12">
        <v>63966497</v>
      </c>
      <c r="D20" s="5">
        <v>36772896</v>
      </c>
      <c r="E20" s="12">
        <v>100739393</v>
      </c>
      <c r="F20" s="16">
        <v>-42380780</v>
      </c>
      <c r="G20" s="8"/>
      <c r="H20" s="8"/>
      <c r="I20" s="3"/>
      <c r="J20" s="8" t="s">
        <v>11</v>
      </c>
      <c r="K20" s="8"/>
      <c r="L20" s="72">
        <v>42529</v>
      </c>
      <c r="M20" s="8"/>
      <c r="N20" s="8"/>
      <c r="O20" s="8"/>
    </row>
    <row r="21" spans="1:15" x14ac:dyDescent="0.25">
      <c r="A21" s="4" t="s">
        <v>71</v>
      </c>
      <c r="B21" s="23">
        <v>73368198</v>
      </c>
      <c r="C21" s="13">
        <v>65337948</v>
      </c>
      <c r="D21" s="5">
        <v>22465189</v>
      </c>
      <c r="E21" s="12">
        <v>87803137</v>
      </c>
      <c r="F21" s="16">
        <v>-14434939</v>
      </c>
      <c r="G21" s="8"/>
      <c r="H21" s="8"/>
      <c r="I21" s="3"/>
      <c r="J21" s="8" t="s">
        <v>12</v>
      </c>
      <c r="K21" s="8"/>
      <c r="L21" s="72">
        <v>42529</v>
      </c>
      <c r="M21" s="8"/>
      <c r="N21" s="8"/>
      <c r="O21" s="8"/>
    </row>
    <row r="22" spans="1:15" x14ac:dyDescent="0.25">
      <c r="A22" s="4" t="s">
        <v>72</v>
      </c>
      <c r="B22" s="21">
        <v>55980871</v>
      </c>
      <c r="C22" s="12">
        <v>51720314</v>
      </c>
      <c r="D22" s="5">
        <v>16661145</v>
      </c>
      <c r="E22" s="12">
        <v>68381459</v>
      </c>
      <c r="F22" s="16">
        <v>-12400588</v>
      </c>
      <c r="G22" s="8"/>
      <c r="H22" s="8"/>
      <c r="I22" s="3"/>
      <c r="J22" s="8" t="s">
        <v>13</v>
      </c>
      <c r="K22" s="8"/>
      <c r="L22" s="8"/>
      <c r="M22" s="8"/>
      <c r="N22" s="8"/>
      <c r="O22" s="8"/>
    </row>
    <row r="23" spans="1:15" x14ac:dyDescent="0.25">
      <c r="A23" s="4" t="s">
        <v>73</v>
      </c>
      <c r="B23" s="21">
        <v>105779325</v>
      </c>
      <c r="C23" s="13">
        <v>89686112</v>
      </c>
      <c r="D23" s="5">
        <v>40993170</v>
      </c>
      <c r="E23" s="12">
        <v>130679282</v>
      </c>
      <c r="F23" s="16">
        <v>-24899957</v>
      </c>
      <c r="G23" s="8"/>
      <c r="H23" s="8"/>
      <c r="I23" s="3"/>
      <c r="J23" s="8"/>
      <c r="K23" s="8"/>
      <c r="L23" s="8"/>
      <c r="M23" s="8"/>
      <c r="N23" s="8"/>
      <c r="O23" s="8"/>
    </row>
    <row r="24" spans="1:15" x14ac:dyDescent="0.25">
      <c r="A24" s="4" t="s">
        <v>74</v>
      </c>
      <c r="B24" s="21">
        <v>0</v>
      </c>
      <c r="C24" s="13">
        <v>0</v>
      </c>
      <c r="D24" s="5">
        <v>0</v>
      </c>
      <c r="E24" s="12">
        <v>0</v>
      </c>
      <c r="F24" s="16">
        <v>0</v>
      </c>
      <c r="G24" s="8"/>
      <c r="H24" s="8"/>
      <c r="I24" s="3"/>
      <c r="J24" s="11" t="s">
        <v>84</v>
      </c>
      <c r="K24" s="3"/>
      <c r="L24" s="3"/>
      <c r="M24" s="3"/>
      <c r="N24" s="3"/>
      <c r="O24" s="3"/>
    </row>
    <row r="25" spans="1:15" x14ac:dyDescent="0.25">
      <c r="A25" s="4" t="s">
        <v>75</v>
      </c>
      <c r="B25" s="5">
        <v>0</v>
      </c>
      <c r="C25" s="12">
        <v>126409179</v>
      </c>
      <c r="D25" s="12">
        <v>0</v>
      </c>
      <c r="E25" s="12">
        <v>126409179</v>
      </c>
      <c r="F25" s="16">
        <v>-126409179</v>
      </c>
      <c r="G25" s="8"/>
      <c r="H25" s="8"/>
      <c r="I25" s="3"/>
      <c r="J25" s="3" t="s">
        <v>85</v>
      </c>
      <c r="K25" s="3"/>
      <c r="L25" s="3"/>
      <c r="M25" s="3"/>
      <c r="N25" s="3"/>
      <c r="O25" s="3"/>
    </row>
    <row r="26" spans="1:15" x14ac:dyDescent="0.25">
      <c r="A26" s="43" t="s">
        <v>76</v>
      </c>
      <c r="B26" s="10">
        <f>SUM(B7:B25)</f>
        <v>1542724124</v>
      </c>
      <c r="C26" s="15">
        <v>1660553281</v>
      </c>
      <c r="D26" s="15">
        <f>SUM(D7:D25)</f>
        <v>731154635</v>
      </c>
      <c r="E26" s="42">
        <v>2391707916</v>
      </c>
      <c r="F26" s="40">
        <v>-848983792</v>
      </c>
      <c r="G26" s="39"/>
      <c r="H26" s="39"/>
      <c r="I26" s="3"/>
      <c r="J26" s="3" t="s">
        <v>87</v>
      </c>
      <c r="K26" s="3"/>
      <c r="L26" s="3"/>
      <c r="M26" s="3"/>
      <c r="N26" s="3"/>
      <c r="O26" s="3"/>
    </row>
    <row r="27" spans="1:15" x14ac:dyDescent="0.25">
      <c r="J27" s="3" t="s">
        <v>89</v>
      </c>
    </row>
  </sheetData>
  <pageMargins left="0.7" right="0.7" top="0.75" bottom="0.75" header="0.3" footer="0.3"/>
  <pageSetup paperSize="4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J35" sqref="J35"/>
    </sheetView>
  </sheetViews>
  <sheetFormatPr baseColWidth="10" defaultRowHeight="15" x14ac:dyDescent="0.25"/>
  <cols>
    <col min="1" max="1" width="20.7109375" customWidth="1"/>
    <col min="2" max="2" width="11.140625" customWidth="1"/>
    <col min="3" max="3" width="11.28515625" customWidth="1"/>
    <col min="4" max="4" width="11.85546875" customWidth="1"/>
    <col min="5" max="5" width="11.28515625" customWidth="1"/>
    <col min="6" max="6" width="10.140625" customWidth="1"/>
    <col min="7" max="7" width="12.42578125" customWidth="1"/>
    <col min="8" max="8" width="13.7109375" customWidth="1"/>
    <col min="10" max="10" width="13.28515625" customWidth="1"/>
    <col min="12" max="12" width="10.42578125" customWidth="1"/>
  </cols>
  <sheetData>
    <row r="1" spans="1:15" x14ac:dyDescent="0.25">
      <c r="A1" s="11" t="s">
        <v>20</v>
      </c>
      <c r="B1" s="11"/>
      <c r="C1" s="11"/>
    </row>
    <row r="2" spans="1:15" x14ac:dyDescent="0.25">
      <c r="A2" s="11" t="s">
        <v>19</v>
      </c>
      <c r="B2" s="11"/>
      <c r="C2" s="11" t="s">
        <v>37</v>
      </c>
      <c r="D2" s="1"/>
      <c r="E2" s="1"/>
    </row>
    <row r="3" spans="1:15" x14ac:dyDescent="0.25">
      <c r="A3" s="11"/>
      <c r="B3" s="11"/>
      <c r="C3" s="11"/>
    </row>
    <row r="4" spans="1:15" x14ac:dyDescent="0.25">
      <c r="A4" s="11" t="s">
        <v>21</v>
      </c>
      <c r="B4" s="11" t="s">
        <v>41</v>
      </c>
      <c r="C4" s="11"/>
    </row>
    <row r="5" spans="1:15" x14ac:dyDescent="0.25">
      <c r="A5" s="11" t="s">
        <v>22</v>
      </c>
      <c r="B5" s="11" t="s">
        <v>42</v>
      </c>
      <c r="C5" s="11"/>
    </row>
    <row r="6" spans="1:15" ht="48.75" x14ac:dyDescent="0.25">
      <c r="A6" s="38" t="s">
        <v>23</v>
      </c>
      <c r="B6" s="38" t="s">
        <v>24</v>
      </c>
      <c r="C6" s="41" t="s">
        <v>25</v>
      </c>
      <c r="D6" s="38" t="s">
        <v>38</v>
      </c>
      <c r="E6" s="38" t="s">
        <v>39</v>
      </c>
      <c r="F6" s="38" t="s">
        <v>26</v>
      </c>
      <c r="G6" s="38" t="s">
        <v>27</v>
      </c>
      <c r="H6" s="38" t="s">
        <v>28</v>
      </c>
      <c r="I6" s="11"/>
      <c r="J6" s="38" t="s">
        <v>18</v>
      </c>
      <c r="K6" s="38" t="s">
        <v>16</v>
      </c>
      <c r="L6" s="38" t="s">
        <v>0</v>
      </c>
      <c r="M6" s="38" t="s">
        <v>17</v>
      </c>
      <c r="N6" s="38"/>
      <c r="O6" s="38"/>
    </row>
    <row r="7" spans="1:15" x14ac:dyDescent="0.25">
      <c r="A7" s="4" t="s">
        <v>57</v>
      </c>
      <c r="B7" s="5">
        <v>76550242</v>
      </c>
      <c r="C7" s="17">
        <v>39063346</v>
      </c>
      <c r="D7" s="5">
        <v>61600785</v>
      </c>
      <c r="E7" s="12">
        <v>100664131</v>
      </c>
      <c r="F7" s="16">
        <v>-24113889</v>
      </c>
      <c r="G7" s="2"/>
      <c r="H7" s="2"/>
      <c r="I7" s="3"/>
      <c r="J7" s="7" t="s">
        <v>14</v>
      </c>
      <c r="K7" s="8"/>
      <c r="L7" s="73" t="s">
        <v>88</v>
      </c>
      <c r="M7" s="8"/>
      <c r="N7" s="8"/>
      <c r="O7" s="8"/>
    </row>
    <row r="8" spans="1:15" x14ac:dyDescent="0.25">
      <c r="A8" s="4" t="s">
        <v>58</v>
      </c>
      <c r="B8" s="5">
        <v>67221963</v>
      </c>
      <c r="C8" s="18">
        <v>38220184</v>
      </c>
      <c r="D8" s="5">
        <v>86924580</v>
      </c>
      <c r="E8" s="12">
        <v>125144764</v>
      </c>
      <c r="F8" s="16">
        <v>-57922801</v>
      </c>
      <c r="G8" s="8"/>
      <c r="H8" s="8"/>
      <c r="I8" s="3"/>
      <c r="J8" s="7" t="s">
        <v>15</v>
      </c>
      <c r="K8" s="8"/>
      <c r="L8" s="73" t="s">
        <v>88</v>
      </c>
      <c r="M8" s="8"/>
      <c r="N8" s="8"/>
      <c r="O8" s="8"/>
    </row>
    <row r="9" spans="1:15" x14ac:dyDescent="0.25">
      <c r="A9" s="4" t="s">
        <v>59</v>
      </c>
      <c r="B9" s="5">
        <v>359013133</v>
      </c>
      <c r="C9" s="17">
        <v>197420353</v>
      </c>
      <c r="D9" s="5">
        <v>108216104</v>
      </c>
      <c r="E9" s="12">
        <v>305636457</v>
      </c>
      <c r="F9" s="16">
        <v>53376676</v>
      </c>
      <c r="G9" s="8"/>
      <c r="H9" s="8"/>
      <c r="I9" s="3"/>
      <c r="J9" s="8" t="s">
        <v>1</v>
      </c>
      <c r="K9" s="8"/>
      <c r="L9" s="73" t="s">
        <v>88</v>
      </c>
      <c r="M9" s="8"/>
      <c r="N9" s="8"/>
      <c r="O9" s="8"/>
    </row>
    <row r="10" spans="1:15" x14ac:dyDescent="0.25">
      <c r="A10" s="4" t="s">
        <v>60</v>
      </c>
      <c r="B10" s="5">
        <v>0</v>
      </c>
      <c r="C10" s="18">
        <v>0</v>
      </c>
      <c r="D10" s="5">
        <v>0</v>
      </c>
      <c r="E10" s="12">
        <v>0</v>
      </c>
      <c r="F10" s="16">
        <v>0</v>
      </c>
      <c r="G10" s="8"/>
      <c r="H10" s="8"/>
      <c r="I10" s="3"/>
      <c r="J10" s="8" t="s">
        <v>2</v>
      </c>
      <c r="K10" s="8"/>
      <c r="L10" s="73" t="s">
        <v>88</v>
      </c>
      <c r="M10" s="8"/>
      <c r="N10" s="8"/>
      <c r="O10" s="8"/>
    </row>
    <row r="11" spans="1:15" x14ac:dyDescent="0.25">
      <c r="A11" s="4" t="s">
        <v>61</v>
      </c>
      <c r="B11" s="5">
        <v>189049689</v>
      </c>
      <c r="C11" s="18">
        <v>105707134</v>
      </c>
      <c r="D11" s="5">
        <v>94365145</v>
      </c>
      <c r="E11" s="12">
        <v>200072279</v>
      </c>
      <c r="F11" s="16">
        <v>-11022590</v>
      </c>
      <c r="G11" s="8"/>
      <c r="H11" s="8"/>
      <c r="I11" s="3"/>
      <c r="J11" s="8"/>
      <c r="K11" s="8"/>
      <c r="L11" s="73" t="s">
        <v>88</v>
      </c>
      <c r="M11" s="8"/>
      <c r="N11" s="8"/>
      <c r="O11" s="8"/>
    </row>
    <row r="12" spans="1:15" x14ac:dyDescent="0.25">
      <c r="A12" s="4" t="s">
        <v>62</v>
      </c>
      <c r="B12" s="5">
        <v>58262283</v>
      </c>
      <c r="C12" s="17">
        <v>26636506</v>
      </c>
      <c r="D12" s="5">
        <v>65453295</v>
      </c>
      <c r="E12" s="12">
        <v>92089801</v>
      </c>
      <c r="F12" s="16">
        <v>-33827518</v>
      </c>
      <c r="G12" s="8"/>
      <c r="H12" s="8"/>
      <c r="I12" s="3"/>
      <c r="J12" s="8" t="s">
        <v>3</v>
      </c>
      <c r="K12" s="8"/>
      <c r="L12" s="73" t="s">
        <v>88</v>
      </c>
      <c r="M12" s="8"/>
      <c r="N12" s="8"/>
      <c r="O12" s="8"/>
    </row>
    <row r="13" spans="1:15" x14ac:dyDescent="0.25">
      <c r="A13" s="4" t="s">
        <v>63</v>
      </c>
      <c r="B13" s="5">
        <v>170654223</v>
      </c>
      <c r="C13" s="18">
        <v>87007381</v>
      </c>
      <c r="D13" s="5">
        <v>97074385</v>
      </c>
      <c r="E13" s="12">
        <v>184081766</v>
      </c>
      <c r="F13" s="16">
        <v>-13427543</v>
      </c>
      <c r="G13" s="8"/>
      <c r="H13" s="8"/>
      <c r="I13" s="3"/>
      <c r="J13" s="8" t="s">
        <v>4</v>
      </c>
      <c r="K13" s="8"/>
      <c r="L13" s="73" t="s">
        <v>88</v>
      </c>
      <c r="M13" s="8"/>
      <c r="N13" s="8"/>
      <c r="O13" s="8"/>
    </row>
    <row r="14" spans="1:15" x14ac:dyDescent="0.25">
      <c r="A14" s="4" t="s">
        <v>64</v>
      </c>
      <c r="B14" s="5">
        <v>177249671</v>
      </c>
      <c r="C14" s="17">
        <v>111992738</v>
      </c>
      <c r="D14" s="5">
        <v>21381223</v>
      </c>
      <c r="E14" s="12">
        <v>133373961</v>
      </c>
      <c r="F14" s="16">
        <v>43875710</v>
      </c>
      <c r="G14" s="8"/>
      <c r="H14" s="8"/>
      <c r="I14" s="3"/>
      <c r="J14" s="8" t="s">
        <v>5</v>
      </c>
      <c r="K14" s="8"/>
      <c r="L14" s="73" t="s">
        <v>88</v>
      </c>
      <c r="M14" s="8"/>
      <c r="N14" s="8"/>
      <c r="O14" s="8"/>
    </row>
    <row r="15" spans="1:15" x14ac:dyDescent="0.25">
      <c r="A15" s="4" t="s">
        <v>65</v>
      </c>
      <c r="B15" s="5">
        <v>171614292</v>
      </c>
      <c r="C15" s="18">
        <v>105497946</v>
      </c>
      <c r="D15" s="5">
        <v>14735135</v>
      </c>
      <c r="E15" s="12">
        <v>120233081</v>
      </c>
      <c r="F15" s="16">
        <v>51381211</v>
      </c>
      <c r="G15" s="8"/>
      <c r="H15" s="8"/>
      <c r="I15" s="3"/>
      <c r="J15" s="8" t="s">
        <v>6</v>
      </c>
      <c r="K15" s="8"/>
      <c r="L15" s="73" t="s">
        <v>88</v>
      </c>
      <c r="M15" s="8"/>
      <c r="N15" s="8"/>
      <c r="O15" s="8"/>
    </row>
    <row r="16" spans="1:15" x14ac:dyDescent="0.25">
      <c r="A16" s="4" t="s">
        <v>66</v>
      </c>
      <c r="B16" s="5">
        <v>109771832</v>
      </c>
      <c r="C16" s="17">
        <v>65910334</v>
      </c>
      <c r="D16" s="5">
        <v>36876181</v>
      </c>
      <c r="E16" s="12">
        <v>102786515</v>
      </c>
      <c r="F16" s="16">
        <v>6985317</v>
      </c>
      <c r="G16" s="8"/>
      <c r="H16" s="8"/>
      <c r="I16" s="3"/>
      <c r="J16" s="8" t="s">
        <v>7</v>
      </c>
      <c r="K16" s="8"/>
      <c r="L16" s="73" t="s">
        <v>88</v>
      </c>
      <c r="M16" s="8"/>
      <c r="N16" s="8"/>
      <c r="O16" s="8"/>
    </row>
    <row r="17" spans="1:15" x14ac:dyDescent="0.25">
      <c r="A17" s="4" t="s">
        <v>67</v>
      </c>
      <c r="B17" s="5">
        <v>143982903</v>
      </c>
      <c r="C17" s="18">
        <v>98176717</v>
      </c>
      <c r="D17" s="5">
        <v>11310213</v>
      </c>
      <c r="E17" s="12">
        <v>109486930</v>
      </c>
      <c r="F17" s="16">
        <v>34495973</v>
      </c>
      <c r="G17" s="8"/>
      <c r="H17" s="8"/>
      <c r="I17" s="3"/>
      <c r="J17" s="8" t="s">
        <v>8</v>
      </c>
      <c r="K17" s="8"/>
      <c r="L17" s="73" t="s">
        <v>88</v>
      </c>
      <c r="M17" s="8"/>
      <c r="N17" s="8"/>
      <c r="O17" s="8"/>
    </row>
    <row r="18" spans="1:15" x14ac:dyDescent="0.25">
      <c r="A18" s="4" t="s">
        <v>68</v>
      </c>
      <c r="B18" s="5">
        <v>168625324</v>
      </c>
      <c r="C18" s="17">
        <v>90895696</v>
      </c>
      <c r="D18" s="5">
        <v>55428852</v>
      </c>
      <c r="E18" s="12">
        <v>146324548</v>
      </c>
      <c r="F18" s="16">
        <v>22300776</v>
      </c>
      <c r="G18" s="8"/>
      <c r="H18" s="8"/>
      <c r="I18" s="3"/>
      <c r="J18" s="8" t="s">
        <v>9</v>
      </c>
      <c r="K18" s="8"/>
      <c r="L18" s="73" t="s">
        <v>88</v>
      </c>
      <c r="M18" s="8"/>
      <c r="N18" s="8"/>
      <c r="O18" s="8"/>
    </row>
    <row r="19" spans="1:15" x14ac:dyDescent="0.25">
      <c r="A19" s="4" t="s">
        <v>69</v>
      </c>
      <c r="B19" s="5">
        <v>108839781</v>
      </c>
      <c r="C19" s="18">
        <v>66266499</v>
      </c>
      <c r="D19" s="5">
        <v>40435449</v>
      </c>
      <c r="E19" s="12">
        <v>106701948</v>
      </c>
      <c r="F19" s="16">
        <v>2137833</v>
      </c>
      <c r="G19" s="8"/>
      <c r="H19" s="8"/>
      <c r="I19" s="3"/>
      <c r="J19" s="8" t="s">
        <v>10</v>
      </c>
      <c r="K19" s="8"/>
      <c r="L19" s="73" t="s">
        <v>88</v>
      </c>
      <c r="M19" s="8"/>
      <c r="N19" s="8"/>
      <c r="O19" s="8"/>
    </row>
    <row r="20" spans="1:15" x14ac:dyDescent="0.25">
      <c r="A20" s="4" t="s">
        <v>70</v>
      </c>
      <c r="B20" s="5">
        <v>72394038</v>
      </c>
      <c r="C20" s="17">
        <v>38348731</v>
      </c>
      <c r="D20" s="5">
        <v>62783631</v>
      </c>
      <c r="E20" s="12">
        <v>101132362</v>
      </c>
      <c r="F20" s="16">
        <v>-28738324</v>
      </c>
      <c r="G20" s="8"/>
      <c r="H20" s="8"/>
      <c r="I20" s="3"/>
      <c r="J20" s="8" t="s">
        <v>11</v>
      </c>
      <c r="K20" s="8"/>
      <c r="L20" s="73" t="s">
        <v>88</v>
      </c>
      <c r="M20" s="8"/>
      <c r="N20" s="8"/>
      <c r="O20" s="8"/>
    </row>
    <row r="21" spans="1:15" x14ac:dyDescent="0.25">
      <c r="A21" s="4" t="s">
        <v>71</v>
      </c>
      <c r="B21" s="5">
        <v>93191280</v>
      </c>
      <c r="C21" s="18">
        <v>59250641</v>
      </c>
      <c r="D21" s="5">
        <v>22608295</v>
      </c>
      <c r="E21" s="12">
        <v>81858936</v>
      </c>
      <c r="F21" s="16">
        <v>11332344</v>
      </c>
      <c r="G21" s="8"/>
      <c r="H21" s="8"/>
      <c r="I21" s="3"/>
      <c r="J21" s="8" t="s">
        <v>12</v>
      </c>
      <c r="K21" s="8"/>
      <c r="L21" s="73" t="s">
        <v>88</v>
      </c>
      <c r="M21" s="8"/>
      <c r="N21" s="8"/>
      <c r="O21" s="8"/>
    </row>
    <row r="22" spans="1:15" x14ac:dyDescent="0.25">
      <c r="A22" s="4" t="s">
        <v>72</v>
      </c>
      <c r="B22" s="5">
        <v>78341961</v>
      </c>
      <c r="C22" s="17">
        <v>44355791</v>
      </c>
      <c r="D22" s="5">
        <v>39909466</v>
      </c>
      <c r="E22" s="12">
        <v>84265257</v>
      </c>
      <c r="F22" s="16">
        <v>-5923296</v>
      </c>
      <c r="G22" s="8"/>
      <c r="H22" s="8"/>
      <c r="I22" s="3"/>
      <c r="J22" s="8" t="s">
        <v>13</v>
      </c>
      <c r="K22" s="8"/>
      <c r="L22" s="8"/>
      <c r="M22" s="8"/>
      <c r="N22" s="8"/>
      <c r="O22" s="8"/>
    </row>
    <row r="23" spans="1:15" x14ac:dyDescent="0.25">
      <c r="A23" s="4" t="s">
        <v>73</v>
      </c>
      <c r="B23" s="5">
        <v>149211205</v>
      </c>
      <c r="C23" s="18">
        <v>84303530</v>
      </c>
      <c r="D23" s="5">
        <v>53494869</v>
      </c>
      <c r="E23" s="12">
        <v>137798399</v>
      </c>
      <c r="F23" s="16">
        <v>11412806</v>
      </c>
      <c r="G23" s="8"/>
      <c r="H23" s="8"/>
      <c r="I23" s="3"/>
      <c r="J23" s="8"/>
      <c r="K23" s="8"/>
      <c r="L23" s="8"/>
      <c r="M23" s="8"/>
      <c r="N23" s="8"/>
      <c r="O23" s="8"/>
    </row>
    <row r="24" spans="1:15" x14ac:dyDescent="0.25">
      <c r="A24" s="4" t="s">
        <v>74</v>
      </c>
      <c r="B24" s="5">
        <v>0</v>
      </c>
      <c r="C24" s="18">
        <v>0</v>
      </c>
      <c r="D24" s="5">
        <v>0</v>
      </c>
      <c r="E24" s="12">
        <v>0</v>
      </c>
      <c r="F24" s="16">
        <v>0</v>
      </c>
      <c r="G24" s="8"/>
      <c r="H24" s="8"/>
      <c r="I24" s="3"/>
      <c r="J24" s="11" t="s">
        <v>84</v>
      </c>
      <c r="K24" s="3"/>
      <c r="L24" s="3"/>
      <c r="M24" s="3"/>
      <c r="N24" s="3"/>
      <c r="O24" s="3"/>
    </row>
    <row r="25" spans="1:15" ht="15.75" thickBot="1" x14ac:dyDescent="0.3">
      <c r="A25" s="4" t="s">
        <v>75</v>
      </c>
      <c r="B25" s="5">
        <v>0</v>
      </c>
      <c r="C25" s="17">
        <v>76251661</v>
      </c>
      <c r="D25" s="12">
        <v>0</v>
      </c>
      <c r="E25" s="12">
        <v>76251661</v>
      </c>
      <c r="F25" s="16">
        <v>-76251661</v>
      </c>
      <c r="G25" s="8"/>
      <c r="H25" s="8"/>
      <c r="I25" s="3"/>
      <c r="J25" s="3" t="s">
        <v>85</v>
      </c>
      <c r="K25" s="3"/>
      <c r="L25" s="3"/>
      <c r="M25" s="3"/>
      <c r="N25" s="3"/>
      <c r="O25" s="3"/>
    </row>
    <row r="26" spans="1:15" ht="15.75" thickTop="1" x14ac:dyDescent="0.25">
      <c r="A26" s="43" t="s">
        <v>76</v>
      </c>
      <c r="B26" s="10">
        <f>SUM(B7:B25)</f>
        <v>2193973820</v>
      </c>
      <c r="C26" s="20">
        <v>1335305188</v>
      </c>
      <c r="D26" s="15">
        <f>SUM(D7:D25)</f>
        <v>872597608</v>
      </c>
      <c r="E26" s="42">
        <v>2207902796</v>
      </c>
      <c r="F26" s="40">
        <v>-13928976</v>
      </c>
      <c r="G26" s="39"/>
      <c r="H26" s="39"/>
      <c r="I26" s="3"/>
      <c r="J26" s="3" t="s">
        <v>87</v>
      </c>
      <c r="K26" s="3"/>
      <c r="L26" s="3"/>
      <c r="M26" s="3"/>
      <c r="N26" s="3"/>
      <c r="O26" s="3"/>
    </row>
    <row r="27" spans="1:15" x14ac:dyDescent="0.25">
      <c r="J27" s="3" t="s">
        <v>89</v>
      </c>
    </row>
  </sheetData>
  <pageMargins left="0.7" right="0.7" top="0.75" bottom="0.75" header="0.3" footer="0.3"/>
  <pageSetup paperSiz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MONTOS NO UTILIZADOS</vt:lpstr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vanesita</dc:creator>
  <cp:lastModifiedBy>Katerin Correa</cp:lastModifiedBy>
  <cp:lastPrinted>2018-10-22T12:52:35Z</cp:lastPrinted>
  <dcterms:created xsi:type="dcterms:W3CDTF">2018-09-13T14:14:47Z</dcterms:created>
  <dcterms:modified xsi:type="dcterms:W3CDTF">2018-10-30T20:32:06Z</dcterms:modified>
</cp:coreProperties>
</file>